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Φύλλο1!$A$1:$AK$1</definedName>
  </definedNames>
  <calcPr calcId="125725"/>
</workbook>
</file>

<file path=xl/calcChain.xml><?xml version="1.0" encoding="utf-8"?>
<calcChain xmlns="http://schemas.openxmlformats.org/spreadsheetml/2006/main">
  <c r="AG56" i="1"/>
  <c r="AH56"/>
  <c r="AH17"/>
  <c r="AG17"/>
  <c r="AH59"/>
  <c r="AG59"/>
  <c r="AH58"/>
  <c r="AH57"/>
  <c r="AH60"/>
  <c r="AH61"/>
  <c r="AH63"/>
  <c r="AH62"/>
  <c r="AH64"/>
  <c r="AH65"/>
  <c r="AH66"/>
  <c r="AH69"/>
  <c r="AH67"/>
  <c r="AH68"/>
  <c r="AH70"/>
  <c r="AH71"/>
  <c r="AH72"/>
  <c r="AH73"/>
  <c r="AH74"/>
  <c r="AH35"/>
  <c r="AH75"/>
  <c r="AH76"/>
  <c r="AH77"/>
  <c r="AH78"/>
  <c r="AH79"/>
  <c r="AH81"/>
  <c r="AH80"/>
  <c r="AH82"/>
  <c r="AH83"/>
  <c r="AH84"/>
  <c r="AH85"/>
  <c r="AH86"/>
  <c r="AH87"/>
  <c r="AH89"/>
  <c r="AH90"/>
  <c r="AH88"/>
  <c r="AH92"/>
  <c r="AH91"/>
  <c r="AH93"/>
  <c r="AH94"/>
  <c r="AH95"/>
  <c r="AH96"/>
  <c r="AH98"/>
  <c r="AH97"/>
  <c r="AH99"/>
  <c r="AH100"/>
  <c r="AH101"/>
  <c r="AH102"/>
  <c r="AH103"/>
  <c r="AH104"/>
  <c r="AH105"/>
  <c r="AH107"/>
  <c r="AH106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5"/>
  <c r="AH124"/>
  <c r="AH127"/>
  <c r="AH126"/>
  <c r="AH128"/>
  <c r="AH129"/>
  <c r="AG58"/>
  <c r="AG57"/>
  <c r="AG60"/>
  <c r="AG61"/>
  <c r="AG63"/>
  <c r="AG62"/>
  <c r="AG64"/>
  <c r="AG65"/>
  <c r="AG66"/>
  <c r="AG69"/>
  <c r="AG67"/>
  <c r="AG68"/>
  <c r="AG70"/>
  <c r="AG71"/>
  <c r="AG72"/>
  <c r="AG73"/>
  <c r="AG74"/>
  <c r="AG35"/>
  <c r="AG75"/>
  <c r="AG76"/>
  <c r="AG77"/>
  <c r="AG78"/>
  <c r="AG79"/>
  <c r="AG81"/>
  <c r="AG80"/>
  <c r="AG82"/>
  <c r="AG83"/>
  <c r="AG84"/>
  <c r="AG85"/>
  <c r="AG86"/>
  <c r="AG87"/>
  <c r="AG89"/>
  <c r="AG90"/>
  <c r="AG88"/>
  <c r="AG92"/>
  <c r="AG91"/>
  <c r="AG93"/>
  <c r="AG94"/>
  <c r="AG95"/>
  <c r="AG96"/>
  <c r="AG98"/>
  <c r="AG97"/>
  <c r="AG99"/>
  <c r="AG100"/>
  <c r="AG101"/>
  <c r="AG102"/>
  <c r="AG103"/>
  <c r="AG104"/>
  <c r="AG105"/>
  <c r="AG107"/>
  <c r="AG106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5"/>
  <c r="AG124"/>
  <c r="AG127"/>
  <c r="AG126"/>
  <c r="AG128"/>
  <c r="AG129"/>
  <c r="AH7"/>
  <c r="AH2"/>
  <c r="AH8"/>
  <c r="AH3"/>
  <c r="AH9"/>
  <c r="AH4"/>
  <c r="AH5"/>
  <c r="AH10"/>
  <c r="AH11"/>
  <c r="AH12"/>
  <c r="AH13"/>
  <c r="AH14"/>
  <c r="AH15"/>
  <c r="AH16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6"/>
  <c r="AH37"/>
  <c r="AH6"/>
  <c r="AH38"/>
  <c r="AH40"/>
  <c r="AH39"/>
  <c r="AH41"/>
  <c r="AH42"/>
  <c r="AH43"/>
  <c r="AH44"/>
  <c r="AH45"/>
  <c r="AH46"/>
  <c r="AH47"/>
  <c r="AH48"/>
  <c r="AH49"/>
  <c r="AH50"/>
  <c r="AH53"/>
  <c r="AH51"/>
  <c r="AH52"/>
  <c r="AH54"/>
  <c r="AH55"/>
  <c r="AG7"/>
  <c r="AG2"/>
  <c r="AG8"/>
  <c r="AG3"/>
  <c r="AG9"/>
  <c r="AG4"/>
  <c r="AG5"/>
  <c r="AG10"/>
  <c r="AG11"/>
  <c r="AG12"/>
  <c r="AG13"/>
  <c r="AG14"/>
  <c r="AG15"/>
  <c r="AG16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6"/>
  <c r="AG37"/>
  <c r="AG6"/>
  <c r="AG38"/>
  <c r="AG40"/>
  <c r="AG39"/>
  <c r="AG41"/>
  <c r="AG42"/>
  <c r="AG43"/>
  <c r="AG44"/>
  <c r="AG45"/>
  <c r="AG46"/>
  <c r="AG47"/>
  <c r="AG48"/>
  <c r="AG49"/>
  <c r="AG50"/>
  <c r="AG53"/>
  <c r="AG51"/>
  <c r="AG52"/>
  <c r="AG54"/>
  <c r="AG55"/>
  <c r="AI127" l="1"/>
  <c r="AJ127" s="1"/>
  <c r="K127" s="1"/>
  <c r="Z127" s="1"/>
  <c r="AE127" s="1"/>
  <c r="AI122"/>
  <c r="AJ122" s="1"/>
  <c r="K122" s="1"/>
  <c r="Z122" s="1"/>
  <c r="AI118"/>
  <c r="AJ118" s="1"/>
  <c r="K118" s="1"/>
  <c r="Z118" s="1"/>
  <c r="AI114"/>
  <c r="AJ114" s="1"/>
  <c r="K114" s="1"/>
  <c r="Z114" s="1"/>
  <c r="AI110"/>
  <c r="AJ110" s="1"/>
  <c r="K110" s="1"/>
  <c r="Z110" s="1"/>
  <c r="AB110" s="1"/>
  <c r="AI107"/>
  <c r="AJ107" s="1"/>
  <c r="K107" s="1"/>
  <c r="Z107" s="1"/>
  <c r="AI102"/>
  <c r="AJ102" s="1"/>
  <c r="K102" s="1"/>
  <c r="Z102" s="1"/>
  <c r="AI97"/>
  <c r="AJ97" s="1"/>
  <c r="K97" s="1"/>
  <c r="Z97" s="1"/>
  <c r="AI94"/>
  <c r="AJ94" s="1"/>
  <c r="K94" s="1"/>
  <c r="Z94" s="1"/>
  <c r="AB94" s="1"/>
  <c r="AI88"/>
  <c r="AJ88" s="1"/>
  <c r="K88" s="1"/>
  <c r="Z88" s="1"/>
  <c r="AI86"/>
  <c r="AJ86" s="1"/>
  <c r="K86" s="1"/>
  <c r="Z86" s="1"/>
  <c r="AI82"/>
  <c r="AJ82" s="1"/>
  <c r="K82" s="1"/>
  <c r="Z82" s="1"/>
  <c r="AI78"/>
  <c r="AJ78" s="1"/>
  <c r="K78" s="1"/>
  <c r="Z78" s="1"/>
  <c r="AB78" s="1"/>
  <c r="AI35"/>
  <c r="AJ35" s="1"/>
  <c r="K35" s="1"/>
  <c r="Z35" s="1"/>
  <c r="AC35" s="1"/>
  <c r="AI71"/>
  <c r="AJ71" s="1"/>
  <c r="K71" s="1"/>
  <c r="Z71" s="1"/>
  <c r="AI69"/>
  <c r="AJ69" s="1"/>
  <c r="K69" s="1"/>
  <c r="Z69" s="1"/>
  <c r="AI62"/>
  <c r="AJ62" s="1"/>
  <c r="K62" s="1"/>
  <c r="Z62" s="1"/>
  <c r="AB62" s="1"/>
  <c r="AI57"/>
  <c r="AJ57" s="1"/>
  <c r="K57" s="1"/>
  <c r="Z57" s="1"/>
  <c r="AI128"/>
  <c r="AJ128" s="1"/>
  <c r="K128" s="1"/>
  <c r="Z128" s="1"/>
  <c r="AI125"/>
  <c r="AJ125" s="1"/>
  <c r="K125" s="1"/>
  <c r="Z125" s="1"/>
  <c r="AI120"/>
  <c r="AJ120" s="1"/>
  <c r="K120" s="1"/>
  <c r="Z120" s="1"/>
  <c r="AD120" s="1"/>
  <c r="AI116"/>
  <c r="AJ116" s="1"/>
  <c r="K116" s="1"/>
  <c r="Z116" s="1"/>
  <c r="AD116" s="1"/>
  <c r="AI112"/>
  <c r="AJ112" s="1"/>
  <c r="K112" s="1"/>
  <c r="Z112" s="1"/>
  <c r="AI108"/>
  <c r="AJ108" s="1"/>
  <c r="K108" s="1"/>
  <c r="Z108" s="1"/>
  <c r="AI104"/>
  <c r="AJ104" s="1"/>
  <c r="K104" s="1"/>
  <c r="Z104" s="1"/>
  <c r="AC104" s="1"/>
  <c r="AI100"/>
  <c r="AJ100" s="1"/>
  <c r="K100" s="1"/>
  <c r="Z100" s="1"/>
  <c r="AI96"/>
  <c r="AJ96" s="1"/>
  <c r="K96" s="1"/>
  <c r="Z96" s="1"/>
  <c r="AI91"/>
  <c r="AJ91" s="1"/>
  <c r="K91" s="1"/>
  <c r="Z91" s="1"/>
  <c r="AI89"/>
  <c r="AJ89" s="1"/>
  <c r="K89" s="1"/>
  <c r="Z89" s="1"/>
  <c r="AC89" s="1"/>
  <c r="AI84"/>
  <c r="AJ84" s="1"/>
  <c r="K84" s="1"/>
  <c r="Z84" s="1"/>
  <c r="AI81"/>
  <c r="AJ81" s="1"/>
  <c r="K81" s="1"/>
  <c r="Z81" s="1"/>
  <c r="AI76"/>
  <c r="AJ76" s="1"/>
  <c r="K76" s="1"/>
  <c r="Z76" s="1"/>
  <c r="AI73"/>
  <c r="AJ73" s="1"/>
  <c r="K73" s="1"/>
  <c r="Z73" s="1"/>
  <c r="AC73" s="1"/>
  <c r="AI68"/>
  <c r="AJ68" s="1"/>
  <c r="K68" s="1"/>
  <c r="Z68" s="1"/>
  <c r="AI65"/>
  <c r="AJ65" s="1"/>
  <c r="K65" s="1"/>
  <c r="Z65" s="1"/>
  <c r="AI61"/>
  <c r="AJ61" s="1"/>
  <c r="K61" s="1"/>
  <c r="Z61" s="1"/>
  <c r="AI56"/>
  <c r="AJ56" s="1"/>
  <c r="K56" s="1"/>
  <c r="Z56" s="1"/>
  <c r="AB56" s="1"/>
  <c r="AC128"/>
  <c r="AD128"/>
  <c r="AA128"/>
  <c r="AB128"/>
  <c r="AB122"/>
  <c r="AC122"/>
  <c r="AA122"/>
  <c r="AE122"/>
  <c r="AB118"/>
  <c r="AE118"/>
  <c r="AA118"/>
  <c r="AC118"/>
  <c r="AC116"/>
  <c r="AB116"/>
  <c r="AB114"/>
  <c r="AA114"/>
  <c r="AE114"/>
  <c r="AC114"/>
  <c r="AC112"/>
  <c r="AB112"/>
  <c r="AD112"/>
  <c r="AA112"/>
  <c r="AC108"/>
  <c r="AA108"/>
  <c r="AB108"/>
  <c r="AD108"/>
  <c r="AB107"/>
  <c r="AC107"/>
  <c r="AA107"/>
  <c r="AE107"/>
  <c r="AB102"/>
  <c r="AA102"/>
  <c r="AE102"/>
  <c r="AC102"/>
  <c r="AC100"/>
  <c r="AD100"/>
  <c r="AB100"/>
  <c r="AA100"/>
  <c r="AB97"/>
  <c r="AE97"/>
  <c r="AC97"/>
  <c r="AA97"/>
  <c r="AC96"/>
  <c r="AA96"/>
  <c r="AD96"/>
  <c r="AB96"/>
  <c r="AB88"/>
  <c r="AA88"/>
  <c r="AC88"/>
  <c r="AE88"/>
  <c r="AB86"/>
  <c r="AC86"/>
  <c r="AE86"/>
  <c r="AA86"/>
  <c r="AC84"/>
  <c r="AA84"/>
  <c r="AD84"/>
  <c r="AB84"/>
  <c r="AB82"/>
  <c r="AE82"/>
  <c r="AC82"/>
  <c r="AA82"/>
  <c r="AC81"/>
  <c r="AD81"/>
  <c r="AA81"/>
  <c r="AB81"/>
  <c r="AC76"/>
  <c r="AB76"/>
  <c r="AA76"/>
  <c r="AD76"/>
  <c r="AB35"/>
  <c r="AA35"/>
  <c r="AB71"/>
  <c r="AA71"/>
  <c r="AE71"/>
  <c r="AC71"/>
  <c r="AC68"/>
  <c r="AB68"/>
  <c r="AA68"/>
  <c r="AD68"/>
  <c r="AB69"/>
  <c r="AC69"/>
  <c r="AA69"/>
  <c r="AE69"/>
  <c r="AC65"/>
  <c r="AA65"/>
  <c r="AB65"/>
  <c r="AD65"/>
  <c r="AC61"/>
  <c r="AD61"/>
  <c r="AB61"/>
  <c r="AA61"/>
  <c r="AB57"/>
  <c r="AA57"/>
  <c r="AE57"/>
  <c r="AC57"/>
  <c r="AD56"/>
  <c r="AC125"/>
  <c r="AB125"/>
  <c r="AA125"/>
  <c r="AD125"/>
  <c r="AC91"/>
  <c r="AB91"/>
  <c r="AA91"/>
  <c r="AD91"/>
  <c r="AI129"/>
  <c r="AJ129" s="1"/>
  <c r="K129" s="1"/>
  <c r="Z129" s="1"/>
  <c r="AE129" s="1"/>
  <c r="AI126"/>
  <c r="AJ126" s="1"/>
  <c r="K126" s="1"/>
  <c r="Z126" s="1"/>
  <c r="AD126" s="1"/>
  <c r="AI124"/>
  <c r="AJ124" s="1"/>
  <c r="K124" s="1"/>
  <c r="Z124" s="1"/>
  <c r="AI123"/>
  <c r="AJ123" s="1"/>
  <c r="K123" s="1"/>
  <c r="Z123" s="1"/>
  <c r="AD123" s="1"/>
  <c r="AI121"/>
  <c r="AJ121" s="1"/>
  <c r="K121" s="1"/>
  <c r="Z121" s="1"/>
  <c r="AE121" s="1"/>
  <c r="AI119"/>
  <c r="AJ119" s="1"/>
  <c r="K119" s="1"/>
  <c r="Z119" s="1"/>
  <c r="AC119" s="1"/>
  <c r="AI117"/>
  <c r="AJ117" s="1"/>
  <c r="K117" s="1"/>
  <c r="Z117" s="1"/>
  <c r="AI115"/>
  <c r="AJ115" s="1"/>
  <c r="K115" s="1"/>
  <c r="Z115" s="1"/>
  <c r="AE115" s="1"/>
  <c r="AI113"/>
  <c r="AJ113" s="1"/>
  <c r="K113" s="1"/>
  <c r="Z113" s="1"/>
  <c r="AE113" s="1"/>
  <c r="AI111"/>
  <c r="AJ111" s="1"/>
  <c r="K111" s="1"/>
  <c r="Z111" s="1"/>
  <c r="AD111" s="1"/>
  <c r="AI109"/>
  <c r="AJ109" s="1"/>
  <c r="K109" s="1"/>
  <c r="Z109" s="1"/>
  <c r="AI106"/>
  <c r="AJ106" s="1"/>
  <c r="K106" s="1"/>
  <c r="Z106" s="1"/>
  <c r="AE106" s="1"/>
  <c r="AI105"/>
  <c r="AJ105" s="1"/>
  <c r="K105" s="1"/>
  <c r="Z105" s="1"/>
  <c r="AE105" s="1"/>
  <c r="AI103"/>
  <c r="AJ103" s="1"/>
  <c r="K103" s="1"/>
  <c r="Z103" s="1"/>
  <c r="AE103" s="1"/>
  <c r="AI101"/>
  <c r="AJ101" s="1"/>
  <c r="K101" s="1"/>
  <c r="Z101" s="1"/>
  <c r="AI99"/>
  <c r="AJ99" s="1"/>
  <c r="K99" s="1"/>
  <c r="Z99" s="1"/>
  <c r="AC99" s="1"/>
  <c r="AI98"/>
  <c r="AJ98" s="1"/>
  <c r="K98" s="1"/>
  <c r="Z98" s="1"/>
  <c r="AE98" s="1"/>
  <c r="AI95"/>
  <c r="AJ95" s="1"/>
  <c r="K95" s="1"/>
  <c r="Z95" s="1"/>
  <c r="AD95" s="1"/>
  <c r="AI93"/>
  <c r="AJ93" s="1"/>
  <c r="K93" s="1"/>
  <c r="Z93" s="1"/>
  <c r="AI92"/>
  <c r="AJ92" s="1"/>
  <c r="K92" s="1"/>
  <c r="Z92" s="1"/>
  <c r="AD92" s="1"/>
  <c r="AI90"/>
  <c r="AJ90" s="1"/>
  <c r="K90" s="1"/>
  <c r="Z90" s="1"/>
  <c r="AE90" s="1"/>
  <c r="AI87"/>
  <c r="AJ87" s="1"/>
  <c r="K87" s="1"/>
  <c r="Z87" s="1"/>
  <c r="AC87" s="1"/>
  <c r="AI85"/>
  <c r="AJ85" s="1"/>
  <c r="K85" s="1"/>
  <c r="Z85" s="1"/>
  <c r="AI83"/>
  <c r="AJ83" s="1"/>
  <c r="K83" s="1"/>
  <c r="Z83" s="1"/>
  <c r="AE83" s="1"/>
  <c r="AI80"/>
  <c r="AJ80" s="1"/>
  <c r="K80" s="1"/>
  <c r="Z80" s="1"/>
  <c r="AE80" s="1"/>
  <c r="AI79"/>
  <c r="AJ79" s="1"/>
  <c r="K79" s="1"/>
  <c r="Z79" s="1"/>
  <c r="AD79" s="1"/>
  <c r="AI77"/>
  <c r="AJ77" s="1"/>
  <c r="K77" s="1"/>
  <c r="Z77" s="1"/>
  <c r="AI75"/>
  <c r="AJ75" s="1"/>
  <c r="K75" s="1"/>
  <c r="Z75" s="1"/>
  <c r="AE75" s="1"/>
  <c r="AI74"/>
  <c r="AJ74" s="1"/>
  <c r="K74" s="1"/>
  <c r="Z74" s="1"/>
  <c r="AE74" s="1"/>
  <c r="AI72"/>
  <c r="AJ72" s="1"/>
  <c r="K72" s="1"/>
  <c r="Z72" s="1"/>
  <c r="AE72" s="1"/>
  <c r="AI70"/>
  <c r="AJ70" s="1"/>
  <c r="K70" s="1"/>
  <c r="Z70" s="1"/>
  <c r="AI67"/>
  <c r="AJ67" s="1"/>
  <c r="K67" s="1"/>
  <c r="Z67" s="1"/>
  <c r="AC67" s="1"/>
  <c r="AI66"/>
  <c r="AJ66" s="1"/>
  <c r="K66" s="1"/>
  <c r="Z66" s="1"/>
  <c r="AE66" s="1"/>
  <c r="AI64"/>
  <c r="AJ64" s="1"/>
  <c r="K64" s="1"/>
  <c r="Z64" s="1"/>
  <c r="AD64" s="1"/>
  <c r="AI63"/>
  <c r="AJ63" s="1"/>
  <c r="K63" s="1"/>
  <c r="Z63" s="1"/>
  <c r="AI60"/>
  <c r="AJ60" s="1"/>
  <c r="K60" s="1"/>
  <c r="Z60" s="1"/>
  <c r="AD60" s="1"/>
  <c r="AI58"/>
  <c r="AJ58" s="1"/>
  <c r="K58" s="1"/>
  <c r="Z58" s="1"/>
  <c r="AE58" s="1"/>
  <c r="AE128"/>
  <c r="AE125"/>
  <c r="AE116"/>
  <c r="AE112"/>
  <c r="AE108"/>
  <c r="AE100"/>
  <c r="AE96"/>
  <c r="AE91"/>
  <c r="AE84"/>
  <c r="AE81"/>
  <c r="AE76"/>
  <c r="AE68"/>
  <c r="AE65"/>
  <c r="AE61"/>
  <c r="AD122"/>
  <c r="AD118"/>
  <c r="AD114"/>
  <c r="AD107"/>
  <c r="AD102"/>
  <c r="AD97"/>
  <c r="AD88"/>
  <c r="AD86"/>
  <c r="AD82"/>
  <c r="AD71"/>
  <c r="AD69"/>
  <c r="AD57"/>
  <c r="AI17"/>
  <c r="AJ17" s="1"/>
  <c r="K17" s="1"/>
  <c r="Z17" s="1"/>
  <c r="AD17" s="1"/>
  <c r="AE126"/>
  <c r="AE124"/>
  <c r="AE123"/>
  <c r="AE117"/>
  <c r="AE111"/>
  <c r="AE109"/>
  <c r="AE101"/>
  <c r="AE93"/>
  <c r="AE85"/>
  <c r="AE77"/>
  <c r="AE70"/>
  <c r="AE64"/>
  <c r="AE63"/>
  <c r="AD124"/>
  <c r="AD119"/>
  <c r="AD117"/>
  <c r="AD109"/>
  <c r="AD101"/>
  <c r="AD93"/>
  <c r="AD85"/>
  <c r="AD77"/>
  <c r="AD72"/>
  <c r="AD70"/>
  <c r="AD67"/>
  <c r="AD63"/>
  <c r="AC126"/>
  <c r="AC124"/>
  <c r="AC117"/>
  <c r="AC109"/>
  <c r="AC101"/>
  <c r="AC93"/>
  <c r="AC85"/>
  <c r="AC79"/>
  <c r="AC77"/>
  <c r="AC70"/>
  <c r="AC64"/>
  <c r="AC63"/>
  <c r="AI59"/>
  <c r="AI55"/>
  <c r="AI52"/>
  <c r="AI53"/>
  <c r="AI49"/>
  <c r="AI47"/>
  <c r="AI45"/>
  <c r="AI43"/>
  <c r="AI41"/>
  <c r="AI40"/>
  <c r="AI6"/>
  <c r="AI36"/>
  <c r="AI33"/>
  <c r="AI31"/>
  <c r="AI29"/>
  <c r="AI27"/>
  <c r="AI25"/>
  <c r="AI23"/>
  <c r="AI21"/>
  <c r="AI19"/>
  <c r="AI16"/>
  <c r="AI14"/>
  <c r="AI12"/>
  <c r="AI10"/>
  <c r="AI4"/>
  <c r="AI3"/>
  <c r="AI2"/>
  <c r="AI54"/>
  <c r="AI50"/>
  <c r="AI46"/>
  <c r="AI42"/>
  <c r="AI38"/>
  <c r="AI34"/>
  <c r="AI30"/>
  <c r="AI26"/>
  <c r="AI22"/>
  <c r="AI18"/>
  <c r="AI13"/>
  <c r="AI5"/>
  <c r="AI8"/>
  <c r="AI51"/>
  <c r="AI48"/>
  <c r="AI44"/>
  <c r="AI39"/>
  <c r="AI37"/>
  <c r="AI32"/>
  <c r="AI28"/>
  <c r="AI24"/>
  <c r="AI20"/>
  <c r="AI15"/>
  <c r="AI11"/>
  <c r="AI9"/>
  <c r="AI7"/>
  <c r="AD35" l="1"/>
  <c r="AE35"/>
  <c r="AC95"/>
  <c r="AC111"/>
  <c r="AD99"/>
  <c r="AE79"/>
  <c r="AE95"/>
  <c r="AC75"/>
  <c r="AE60"/>
  <c r="AC106"/>
  <c r="AD87"/>
  <c r="AD103"/>
  <c r="AE92"/>
  <c r="AB89"/>
  <c r="AC72"/>
  <c r="AC83"/>
  <c r="AC103"/>
  <c r="AC115"/>
  <c r="AD75"/>
  <c r="AD106"/>
  <c r="AE67"/>
  <c r="AE87"/>
  <c r="AE99"/>
  <c r="AE119"/>
  <c r="AA78"/>
  <c r="AC110"/>
  <c r="AC127"/>
  <c r="AC92"/>
  <c r="AD73"/>
  <c r="AD104"/>
  <c r="AB120"/>
  <c r="AC60"/>
  <c r="AC123"/>
  <c r="AD83"/>
  <c r="AD115"/>
  <c r="AC62"/>
  <c r="AE94"/>
  <c r="AA56"/>
  <c r="AE62"/>
  <c r="AA73"/>
  <c r="AE78"/>
  <c r="AD89"/>
  <c r="AA94"/>
  <c r="AA104"/>
  <c r="AE110"/>
  <c r="AC120"/>
  <c r="AB127"/>
  <c r="AD80"/>
  <c r="AC56"/>
  <c r="AA62"/>
  <c r="AB73"/>
  <c r="AC78"/>
  <c r="AA89"/>
  <c r="AC94"/>
  <c r="AB104"/>
  <c r="AA110"/>
  <c r="AA120"/>
  <c r="AA127"/>
  <c r="AC66"/>
  <c r="AC74"/>
  <c r="AC80"/>
  <c r="AC90"/>
  <c r="AC98"/>
  <c r="AC105"/>
  <c r="AC113"/>
  <c r="AC121"/>
  <c r="AC129"/>
  <c r="AD66"/>
  <c r="AD74"/>
  <c r="AD90"/>
  <c r="AD98"/>
  <c r="AD105"/>
  <c r="AD113"/>
  <c r="AD121"/>
  <c r="AD129"/>
  <c r="AD62"/>
  <c r="AD78"/>
  <c r="AD94"/>
  <c r="AD110"/>
  <c r="AD127"/>
  <c r="AE73"/>
  <c r="AE89"/>
  <c r="AE104"/>
  <c r="AE120"/>
  <c r="AE56"/>
  <c r="AA116"/>
  <c r="AB60"/>
  <c r="AA60"/>
  <c r="AB64"/>
  <c r="AA64"/>
  <c r="AB67"/>
  <c r="AA67"/>
  <c r="AB72"/>
  <c r="AA72"/>
  <c r="AB75"/>
  <c r="AA75"/>
  <c r="AB79"/>
  <c r="AA79"/>
  <c r="AB83"/>
  <c r="AA83"/>
  <c r="AB87"/>
  <c r="AA87"/>
  <c r="AB92"/>
  <c r="AA92"/>
  <c r="AB95"/>
  <c r="AA95"/>
  <c r="AB99"/>
  <c r="AA99"/>
  <c r="AB103"/>
  <c r="AA103"/>
  <c r="AB106"/>
  <c r="AA106"/>
  <c r="AB111"/>
  <c r="AA111"/>
  <c r="AB115"/>
  <c r="AA115"/>
  <c r="AB119"/>
  <c r="AA119"/>
  <c r="AB123"/>
  <c r="AA123"/>
  <c r="AB126"/>
  <c r="AA126"/>
  <c r="AC58"/>
  <c r="AA58"/>
  <c r="AD58"/>
  <c r="AB58"/>
  <c r="AB63"/>
  <c r="AA63"/>
  <c r="AB66"/>
  <c r="AA66"/>
  <c r="AB70"/>
  <c r="AA70"/>
  <c r="AB74"/>
  <c r="AA74"/>
  <c r="AB77"/>
  <c r="AA77"/>
  <c r="AB80"/>
  <c r="AA80"/>
  <c r="AB85"/>
  <c r="AA85"/>
  <c r="AB90"/>
  <c r="AA90"/>
  <c r="AB93"/>
  <c r="AA93"/>
  <c r="AB98"/>
  <c r="AA98"/>
  <c r="AB101"/>
  <c r="AA101"/>
  <c r="AB105"/>
  <c r="AA105"/>
  <c r="AB109"/>
  <c r="AA109"/>
  <c r="AB113"/>
  <c r="AA113"/>
  <c r="AB117"/>
  <c r="AA117"/>
  <c r="AB121"/>
  <c r="AA121"/>
  <c r="AB124"/>
  <c r="AA124"/>
  <c r="AB129"/>
  <c r="AA129"/>
  <c r="AC17"/>
  <c r="AB17"/>
  <c r="AA17"/>
  <c r="AE17"/>
  <c r="AJ44"/>
  <c r="K44" s="1"/>
  <c r="Z44" s="1"/>
  <c r="AJ9"/>
  <c r="K9" s="1"/>
  <c r="Z9" s="1"/>
  <c r="AJ15"/>
  <c r="K15" s="1"/>
  <c r="Z15" s="1"/>
  <c r="AJ24"/>
  <c r="K24" s="1"/>
  <c r="Z24" s="1"/>
  <c r="AJ32"/>
  <c r="K32" s="1"/>
  <c r="Z32" s="1"/>
  <c r="AJ39"/>
  <c r="K39" s="1"/>
  <c r="Z39" s="1"/>
  <c r="AJ48"/>
  <c r="K48" s="1"/>
  <c r="Z48" s="1"/>
  <c r="AJ8"/>
  <c r="K8" s="1"/>
  <c r="Z8" s="1"/>
  <c r="AJ13"/>
  <c r="K13" s="1"/>
  <c r="Z13" s="1"/>
  <c r="AJ22"/>
  <c r="K22" s="1"/>
  <c r="Z22" s="1"/>
  <c r="AJ30"/>
  <c r="K30" s="1"/>
  <c r="Z30" s="1"/>
  <c r="AJ38"/>
  <c r="K38" s="1"/>
  <c r="Z38" s="1"/>
  <c r="AJ46"/>
  <c r="K46" s="1"/>
  <c r="Z46" s="1"/>
  <c r="AJ54"/>
  <c r="K54" s="1"/>
  <c r="Z54" s="1"/>
  <c r="AJ3"/>
  <c r="K3" s="1"/>
  <c r="Z3" s="1"/>
  <c r="AJ10"/>
  <c r="K10" s="1"/>
  <c r="Z10" s="1"/>
  <c r="AJ14"/>
  <c r="K14" s="1"/>
  <c r="Z14" s="1"/>
  <c r="AJ19"/>
  <c r="K19" s="1"/>
  <c r="Z19" s="1"/>
  <c r="AJ23"/>
  <c r="K23" s="1"/>
  <c r="Z23" s="1"/>
  <c r="AJ27"/>
  <c r="K27" s="1"/>
  <c r="Z27" s="1"/>
  <c r="AJ31"/>
  <c r="K31" s="1"/>
  <c r="Z31" s="1"/>
  <c r="AJ36"/>
  <c r="K36" s="1"/>
  <c r="Z36" s="1"/>
  <c r="AJ40"/>
  <c r="K40" s="1"/>
  <c r="Z40" s="1"/>
  <c r="AJ43"/>
  <c r="K43" s="1"/>
  <c r="Z43" s="1"/>
  <c r="AJ47"/>
  <c r="K47" s="1"/>
  <c r="Z47" s="1"/>
  <c r="AJ53"/>
  <c r="K53" s="1"/>
  <c r="Z53" s="1"/>
  <c r="AJ55"/>
  <c r="K55" s="1"/>
  <c r="Z55" s="1"/>
  <c r="AJ7"/>
  <c r="K7" s="1"/>
  <c r="Z7" s="1"/>
  <c r="AJ11"/>
  <c r="K11" s="1"/>
  <c r="Z11" s="1"/>
  <c r="AJ20"/>
  <c r="K20" s="1"/>
  <c r="Z20" s="1"/>
  <c r="AJ28"/>
  <c r="K28" s="1"/>
  <c r="Z28" s="1"/>
  <c r="AJ37"/>
  <c r="K37" s="1"/>
  <c r="Z37" s="1"/>
  <c r="AJ51"/>
  <c r="K51" s="1"/>
  <c r="Z51" s="1"/>
  <c r="AJ5"/>
  <c r="K5" s="1"/>
  <c r="Z5" s="1"/>
  <c r="AJ18"/>
  <c r="K18" s="1"/>
  <c r="Z18" s="1"/>
  <c r="AJ26"/>
  <c r="K26" s="1"/>
  <c r="Z26" s="1"/>
  <c r="AJ34"/>
  <c r="K34" s="1"/>
  <c r="Z34" s="1"/>
  <c r="AJ42"/>
  <c r="K42" s="1"/>
  <c r="Z42" s="1"/>
  <c r="AJ50"/>
  <c r="K50" s="1"/>
  <c r="Z50" s="1"/>
  <c r="AJ2"/>
  <c r="K2" s="1"/>
  <c r="Z2" s="1"/>
  <c r="AJ4"/>
  <c r="K4" s="1"/>
  <c r="Z4" s="1"/>
  <c r="AJ12"/>
  <c r="K12" s="1"/>
  <c r="Z12" s="1"/>
  <c r="AJ16"/>
  <c r="K16" s="1"/>
  <c r="Z16" s="1"/>
  <c r="AJ21"/>
  <c r="K21" s="1"/>
  <c r="Z21" s="1"/>
  <c r="AJ25"/>
  <c r="K25" s="1"/>
  <c r="Z25" s="1"/>
  <c r="AJ29"/>
  <c r="K29" s="1"/>
  <c r="Z29" s="1"/>
  <c r="AJ33"/>
  <c r="K33" s="1"/>
  <c r="Z33" s="1"/>
  <c r="AJ6"/>
  <c r="K6" s="1"/>
  <c r="Z6" s="1"/>
  <c r="AJ41"/>
  <c r="K41" s="1"/>
  <c r="Z41" s="1"/>
  <c r="AJ45"/>
  <c r="K45" s="1"/>
  <c r="Z45" s="1"/>
  <c r="AJ49"/>
  <c r="K49" s="1"/>
  <c r="Z49" s="1"/>
  <c r="AJ52"/>
  <c r="K52" s="1"/>
  <c r="Z52" s="1"/>
  <c r="AJ59"/>
  <c r="K59" s="1"/>
  <c r="Z59" s="1"/>
  <c r="AA53" l="1"/>
  <c r="AC53"/>
  <c r="AB53"/>
  <c r="AD53"/>
  <c r="AE53"/>
  <c r="AA43"/>
  <c r="AE43"/>
  <c r="AB43"/>
  <c r="AD43"/>
  <c r="AC43"/>
  <c r="AA36"/>
  <c r="AB36"/>
  <c r="AC36"/>
  <c r="AE36"/>
  <c r="AD36"/>
  <c r="AA27"/>
  <c r="AB27"/>
  <c r="AC27"/>
  <c r="AE27"/>
  <c r="AD27"/>
  <c r="AB19"/>
  <c r="AC19"/>
  <c r="AE19"/>
  <c r="AA19"/>
  <c r="AD19"/>
  <c r="AA10"/>
  <c r="AB10"/>
  <c r="AD10"/>
  <c r="AC10"/>
  <c r="AE10"/>
  <c r="AD54"/>
  <c r="AA54"/>
  <c r="AE54"/>
  <c r="AA38"/>
  <c r="AD38"/>
  <c r="AE38"/>
  <c r="AA22"/>
  <c r="AE22"/>
  <c r="AD22"/>
  <c r="AE8"/>
  <c r="AD8"/>
  <c r="AA8"/>
  <c r="AD39"/>
  <c r="AA39"/>
  <c r="AB39"/>
  <c r="AE39"/>
  <c r="AC39"/>
  <c r="AE24"/>
  <c r="AB24"/>
  <c r="AD24"/>
  <c r="AA24"/>
  <c r="AC24"/>
  <c r="AB9"/>
  <c r="AA9"/>
  <c r="AE9"/>
  <c r="AD9"/>
  <c r="AC9"/>
  <c r="AA55"/>
  <c r="AE55"/>
  <c r="AB55"/>
  <c r="AD55"/>
  <c r="AC55"/>
  <c r="AA47"/>
  <c r="AB47"/>
  <c r="AD47"/>
  <c r="AE47"/>
  <c r="AC47"/>
  <c r="AA40"/>
  <c r="AE40"/>
  <c r="AC40"/>
  <c r="AB40"/>
  <c r="AD40"/>
  <c r="AA31"/>
  <c r="AE31"/>
  <c r="AD31"/>
  <c r="AB31"/>
  <c r="AC31"/>
  <c r="AA23"/>
  <c r="AE23"/>
  <c r="AD23"/>
  <c r="AB23"/>
  <c r="AC23"/>
  <c r="AA14"/>
  <c r="AD14"/>
  <c r="AB14"/>
  <c r="AE14"/>
  <c r="AC14"/>
  <c r="AC3"/>
  <c r="AD3"/>
  <c r="AB3"/>
  <c r="AA3"/>
  <c r="AE3"/>
  <c r="AA46"/>
  <c r="AE46"/>
  <c r="AD46"/>
  <c r="AA30"/>
  <c r="AD30"/>
  <c r="AE30"/>
  <c r="AE13"/>
  <c r="AD13"/>
  <c r="AA13"/>
  <c r="AD48"/>
  <c r="AA48"/>
  <c r="AC48"/>
  <c r="AB48"/>
  <c r="AE48"/>
  <c r="AA32"/>
  <c r="AD32"/>
  <c r="AC32"/>
  <c r="AB32"/>
  <c r="AE32"/>
  <c r="AA15"/>
  <c r="AC15"/>
  <c r="AB15"/>
  <c r="AD15"/>
  <c r="AE15"/>
  <c r="AD44"/>
  <c r="AB44"/>
  <c r="AC44"/>
  <c r="AA44"/>
  <c r="AE44"/>
  <c r="AE52"/>
  <c r="AA52"/>
  <c r="AC52"/>
  <c r="AD52"/>
  <c r="AB52"/>
  <c r="AE6"/>
  <c r="AA6"/>
  <c r="AC6"/>
  <c r="AD6"/>
  <c r="AB6"/>
  <c r="AE21"/>
  <c r="AA21"/>
  <c r="AC21"/>
  <c r="AD21"/>
  <c r="AB21"/>
  <c r="AE2"/>
  <c r="AB2"/>
  <c r="AA2"/>
  <c r="AD2"/>
  <c r="AC2"/>
  <c r="AC26"/>
  <c r="AB26"/>
  <c r="AA26"/>
  <c r="AD26"/>
  <c r="AE26"/>
  <c r="AC59"/>
  <c r="AD59"/>
  <c r="AE59"/>
  <c r="AA59"/>
  <c r="AB59"/>
  <c r="AE49"/>
  <c r="AB49"/>
  <c r="AC49"/>
  <c r="AA49"/>
  <c r="AD49"/>
  <c r="AE41"/>
  <c r="AA41"/>
  <c r="AB41"/>
  <c r="AC41"/>
  <c r="AD41"/>
  <c r="AE33"/>
  <c r="AB33"/>
  <c r="AC33"/>
  <c r="AD33"/>
  <c r="AA33"/>
  <c r="AE25"/>
  <c r="AA25"/>
  <c r="AB25"/>
  <c r="AC25"/>
  <c r="AD25"/>
  <c r="AC16"/>
  <c r="AA16"/>
  <c r="AB16"/>
  <c r="AE16"/>
  <c r="AD16"/>
  <c r="AE4"/>
  <c r="AD4"/>
  <c r="AA4"/>
  <c r="AC4"/>
  <c r="AB4"/>
  <c r="AC50"/>
  <c r="AA50"/>
  <c r="AB50"/>
  <c r="AE50"/>
  <c r="AD50"/>
  <c r="AC34"/>
  <c r="AA34"/>
  <c r="AB34"/>
  <c r="AD34"/>
  <c r="AE34"/>
  <c r="AC18"/>
  <c r="AA18"/>
  <c r="AB18"/>
  <c r="AE18"/>
  <c r="AD18"/>
  <c r="AA51"/>
  <c r="AB51"/>
  <c r="AE51"/>
  <c r="AD51"/>
  <c r="AC51"/>
  <c r="AC28"/>
  <c r="AA28"/>
  <c r="AE28"/>
  <c r="AD28"/>
  <c r="AB28"/>
  <c r="AE11"/>
  <c r="AB11"/>
  <c r="AC11"/>
  <c r="AA11"/>
  <c r="AD11"/>
  <c r="AE45"/>
  <c r="AB45"/>
  <c r="AA45"/>
  <c r="AC45"/>
  <c r="AD45"/>
  <c r="AE29"/>
  <c r="AB29"/>
  <c r="AA29"/>
  <c r="AC29"/>
  <c r="AD29"/>
  <c r="AE12"/>
  <c r="AB12"/>
  <c r="AC12"/>
  <c r="AA12"/>
  <c r="AD12"/>
  <c r="AC42"/>
  <c r="AD42"/>
  <c r="AA42"/>
  <c r="AB42"/>
  <c r="AE42"/>
  <c r="AC5"/>
  <c r="AE5"/>
  <c r="AA5"/>
  <c r="AD5"/>
  <c r="AB5"/>
  <c r="AD37"/>
  <c r="AA37"/>
  <c r="AE37"/>
  <c r="AC37"/>
  <c r="AB37"/>
  <c r="AA20"/>
  <c r="AC20"/>
  <c r="AB20"/>
  <c r="AE20"/>
  <c r="AD20"/>
  <c r="AD7"/>
  <c r="AB7"/>
  <c r="AA7"/>
  <c r="AE7"/>
  <c r="AC7"/>
  <c r="AC54"/>
  <c r="AB54"/>
  <c r="AC46"/>
  <c r="AB46"/>
  <c r="AB38"/>
  <c r="AC38"/>
  <c r="AC30"/>
  <c r="AB30"/>
  <c r="AC22"/>
  <c r="AB22"/>
  <c r="AC13"/>
  <c r="AB13"/>
  <c r="AB8"/>
  <c r="AC8"/>
</calcChain>
</file>

<file path=xl/sharedStrings.xml><?xml version="1.0" encoding="utf-8"?>
<sst xmlns="http://schemas.openxmlformats.org/spreadsheetml/2006/main" count="958" uniqueCount="330">
  <si>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</si>
  <si>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</si>
  <si>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</si>
  <si>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</si>
  <si>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</si>
  <si>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</si>
  <si>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</si>
  <si>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</si>
  <si>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</si>
  <si>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</si>
  <si>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</si>
  <si>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</si>
  <si>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</si>
  <si>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</si>
  <si>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</si>
  <si>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</si>
  <si>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</si>
  <si>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</si>
  <si>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</si>
  <si>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</si>
  <si>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</si>
  <si>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</si>
  <si>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</si>
  <si>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</si>
  <si>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</si>
  <si>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</si>
  <si>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</si>
  <si>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</si>
  <si>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</si>
  <si>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</si>
  <si>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</si>
  <si>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ΔΗΜΗΤΡΙΟΣ</t>
  </si>
  <si>
    <t>ΠΑΤΡΕΩN</t>
  </si>
  <si>
    <t>ΜΑΡΙΑ</t>
  </si>
  <si>
    <t>ΠΑΝΑΓΙΩΤΗΣ</t>
  </si>
  <si>
    <t>ΓΕΩΡΓΙΟΣ</t>
  </si>
  <si>
    <t>ΚΩΝΣΤΑΝΤΙΝΟΣ</t>
  </si>
  <si>
    <t>ΒΑΣΙΛΕΙΟΣ</t>
  </si>
  <si>
    <t>ΓΙΑΝΝΟΠΟΥΛΟΥ</t>
  </si>
  <si>
    <t>ΕΛΕΝΗ</t>
  </si>
  <si>
    <t>ΝΙΚΟΛΑΟΣ</t>
  </si>
  <si>
    <t>ΙΩΑΝΝΗΣ</t>
  </si>
  <si>
    <t>ΔΙΟΝΥΣΙΑ</t>
  </si>
  <si>
    <t>ΧΑΡΑΛΑΜΠΟΣ</t>
  </si>
  <si>
    <t>ΧΡΙΣΤΙΝΑ</t>
  </si>
  <si>
    <t>ΕΥΘΥΜΙΑ</t>
  </si>
  <si>
    <t>ΑΙΚΑΤΕΡΙΝΗ</t>
  </si>
  <si>
    <t>ΣΟΦΙΑ</t>
  </si>
  <si>
    <t>ΕΡΥΜΑΝΘΟΥ</t>
  </si>
  <si>
    <t>ΑΘΑΝΑΣΙΟΣ</t>
  </si>
  <si>
    <t>ΑΙΓΙΑΛΕΙΑΣ</t>
  </si>
  <si>
    <t>ΧΑΡΑΛΑΜΠΟΠΟΥΛΟΥ</t>
  </si>
  <si>
    <t>ΝΗΠΙΑΓΩΓΕΙΟ ΚΑΜΑΡΩΝ</t>
  </si>
  <si>
    <t>ΠΕ60</t>
  </si>
  <si>
    <t>ΓΕΩΡΓΙΑ</t>
  </si>
  <si>
    <t>ΟΧΙ</t>
  </si>
  <si>
    <t>ΑΝΑΣΤΑΣΙΑ</t>
  </si>
  <si>
    <t>ΑΛΕΞΑΝΔΡΑ</t>
  </si>
  <si>
    <t>ΦΩΤΙΟΣ</t>
  </si>
  <si>
    <t>ΜΟΥΛΑ</t>
  </si>
  <si>
    <t>ΒΙΡΓΙΝΙΑ</t>
  </si>
  <si>
    <t>42ο ΝΗΠΙΑΓΩΓΕΙΟ ΠΑΤΡΩΝ</t>
  </si>
  <si>
    <t>ΝΑΙ</t>
  </si>
  <si>
    <t>ΚΑΛΟΓΕΡΑΤΟΥ</t>
  </si>
  <si>
    <t>ΕΥΡΙΔΙΚΗ</t>
  </si>
  <si>
    <t>3ο ΝΗΠΙΑΓΩΓΕΙΟ ΑΙΓΙΟΥ</t>
  </si>
  <si>
    <t>ΑΓΓΕΛΙΚΗ</t>
  </si>
  <si>
    <t>ΤΣΟΥΚΑΛΑ</t>
  </si>
  <si>
    <t>ΣΠΥΡΙΔΟΥΛΑ</t>
  </si>
  <si>
    <t>ΝΗΠΙΑΓΩΓΕΙΟ ΑΙΓΕΙΡΑΣ</t>
  </si>
  <si>
    <t>ΕΙΡΗΝΗ</t>
  </si>
  <si>
    <t>ΧΡΗΣΤΟΣ</t>
  </si>
  <si>
    <t>ΙΩΑΝΝΑ</t>
  </si>
  <si>
    <t>ΚΛΕΙΔΕΡΗ</t>
  </si>
  <si>
    <t>ΝΗΠΙΑΓΩΓΕΙΟ ΚΑΤΩ ΑΛΙΣΣΟΥ</t>
  </si>
  <si>
    <t>ΑΝΤΩΝΙΟΣ</t>
  </si>
  <si>
    <t>ΕΛΕΥΘΕΡΙΟΣ</t>
  </si>
  <si>
    <t>ΗΛΙΑΣ</t>
  </si>
  <si>
    <t>ΚΟΝΤΟΛΕΤΑ</t>
  </si>
  <si>
    <t>ΑΔΑΜΑΝΤΙΑ</t>
  </si>
  <si>
    <t>3ο ΝΗΠΙΑΓΩΓΕΙΟ ΠΑΤΡΩΝ</t>
  </si>
  <si>
    <t>ΔΥΤΙΚΗΣ ΑΧΑΪΑΣ</t>
  </si>
  <si>
    <t>ΑΝΔΡΕΑΣ</t>
  </si>
  <si>
    <t>ΒΑΣΙΛΙΚΗ</t>
  </si>
  <si>
    <t>ΔΟΥΒΛΗ</t>
  </si>
  <si>
    <t>ΚΛΕΟΠΑΤΡΑ</t>
  </si>
  <si>
    <t>3ο ΝΗΠΙΑΓΩΓΕΙΟ ΠΑΡΑΛΙΑΣ</t>
  </si>
  <si>
    <t>ΣΠΑΝΟΥ</t>
  </si>
  <si>
    <t>45ο ΝΗΠΙΑΓΩΓΕΙΟ ΠΑΤΡΩΝ</t>
  </si>
  <si>
    <t>ΚΟΖΙΩΡΗ</t>
  </si>
  <si>
    <t>ΚΩΝΣΤΑΝΤΙΝΑ</t>
  </si>
  <si>
    <t>ΓΑΛΑΝΗ</t>
  </si>
  <si>
    <t>ΛΑΜΠΡΟΠΟΥΛΟΥ</t>
  </si>
  <si>
    <t>ΚΑΡΒΕΛΑ</t>
  </si>
  <si>
    <t>ΕΥΦΡΟΣΥΝΗ</t>
  </si>
  <si>
    <t>1ο ΝΗΠΙΑΓΩΓΕΙΟ ΟΒΡΥΑΣ</t>
  </si>
  <si>
    <t>ΕΥΤΥΧΙΑ</t>
  </si>
  <si>
    <t>ΦΩΤΕΙΝΗ</t>
  </si>
  <si>
    <t>ΤΣΕΡΕΝΤΖΟΥΛΙΑ</t>
  </si>
  <si>
    <t>ΑΝΔΡΟΜΑΧΗ</t>
  </si>
  <si>
    <t>11ο ΝΗΠΙΑΓΩΓΕΙΟ ΑΙΓΙΟΥ</t>
  </si>
  <si>
    <t>ΑΝΑΣΤΑΣΙΟΣ</t>
  </si>
  <si>
    <t>ΓΟΥΒΗ</t>
  </si>
  <si>
    <t>ΜΑΓΔΑΛΙΝΗ</t>
  </si>
  <si>
    <t>ΝΗΠΙΑΓΩΓΕΙΟ ΣΤΑΥΡΟΔΡΟΜΙΟΥ</t>
  </si>
  <si>
    <t>ΘΕΟΔΩΡΑ</t>
  </si>
  <si>
    <t>ΘΕΩΝΗ</t>
  </si>
  <si>
    <t>ΤΣΕΡΕΓΚΟΥΝΗ</t>
  </si>
  <si>
    <t>3ο ΝΗΠΙΑΓΩΓΕΙΟ ΚΑΤΩ ΑΧΑΪΑΣ</t>
  </si>
  <si>
    <t>ΚΟΚΚΙΝΗ</t>
  </si>
  <si>
    <t>ΝΗΠΙΑΓΩΓΕΙΟ ΣΑΓΑΙΙΚΩΝ</t>
  </si>
  <si>
    <t>ΕΥΑΓΓΕΛΙΑ</t>
  </si>
  <si>
    <t>ΠΕΤΡΟΠΟΥΛΟΥ</t>
  </si>
  <si>
    <t>ΕΥΓΕΝΙΑ</t>
  </si>
  <si>
    <t>ΘΕΟΔΩΡΟΣ</t>
  </si>
  <si>
    <t>ΚΡΕΤΣΗ</t>
  </si>
  <si>
    <t>ΕΥΑΓΓ</t>
  </si>
  <si>
    <t>58ο ΝΗΠΙΑΓΩΓΕΙΟ ΠΑΤΡΩΝ</t>
  </si>
  <si>
    <t>ΣΤΑΜΑΤΟΠΟΥΛΟΥ</t>
  </si>
  <si>
    <t>ΔΗΜΗΤΡΑ</t>
  </si>
  <si>
    <t>ΠΑΡΑΣΚΕΥΟΠΟΥΛΟΥ</t>
  </si>
  <si>
    <t>ΝΗΠΙΑΓΩΓΕΙΟ ΛΟΥΣΙΚΩΝ</t>
  </si>
  <si>
    <t>ΡΑΦΑΗΛ</t>
  </si>
  <si>
    <t>ΝΗΠΙΑΓΩΓΕΙΟ ΚΛΕΙΤΟΡΙΑΣ</t>
  </si>
  <si>
    <t>ΣΤΑΘΟΠΟΥΛΟΥ</t>
  </si>
  <si>
    <t>ΒΑΣΙΛΟΠΟΥΛΟΥ</t>
  </si>
  <si>
    <t>ΧΡΥΣΑΝΘΗ</t>
  </si>
  <si>
    <t>ΝΗΠΙΑΓΩΓΕΙΟ ΣΚΙΑΔΑ</t>
  </si>
  <si>
    <t>ΑΘΑΝΑΣΙΑ</t>
  </si>
  <si>
    <t>ΓΙΑΝΝΑΚΟΠΟΥΛΟΥ</t>
  </si>
  <si>
    <t>ΝΙΚΟΛΙΤΣΑ</t>
  </si>
  <si>
    <t>ΕΥΑΓΓΕΛΟΣ</t>
  </si>
  <si>
    <t>ΒΑΣΙΛΕΙΟΥ</t>
  </si>
  <si>
    <t>2ο ΝΗΠΙΑΓΩΓΕΙΟ ΔΕΜΕΝΙΚΩΝ</t>
  </si>
  <si>
    <t>ΚΩΣΤΟΥΛΙΑ</t>
  </si>
  <si>
    <t>ΜΕΛΠΟΜΕΝΗ</t>
  </si>
  <si>
    <t>ΝΗΠΙΑΓΩΓΕΙΟ ΜΑΝΕΣΙΟΥ</t>
  </si>
  <si>
    <t>ΤΡΙΑΝΤΗ</t>
  </si>
  <si>
    <t>2ο ΝΗΠΙΑΓΩΓΕΙΟ ΑΚΡΑΤΑΣ</t>
  </si>
  <si>
    <t>ΚΑΤΣΙΚΟΓΙΑΝΝΗ</t>
  </si>
  <si>
    <t>ΑΡΕΤΗ</t>
  </si>
  <si>
    <t>ΚΟΥΡΚΟΥΜΕΛΗ</t>
  </si>
  <si>
    <t>ΑΚΡΙΒΗ</t>
  </si>
  <si>
    <t>4ο ΝΗΠΙΑΓΩΓΕΙΟ ΠΑΡΑΛΙΑΣ ΠΑΤΡΩΝ</t>
  </si>
  <si>
    <t>ΣΤΑΥΡΟΘΕΟΔΩΡΟΥ</t>
  </si>
  <si>
    <t>28ο ΝΗΠΙΑΓΩΓΕΙΟ ΠΑΤΡΩΝ</t>
  </si>
  <si>
    <t>ΖΗΣΙΜΟΠΟΥΛΟΥ</t>
  </si>
  <si>
    <t>ΦΙΛΙΑ</t>
  </si>
  <si>
    <t>ΝΗΠΙΑΓΩΓΕΙΟ ΑΠΙΔΕΩΝΑ</t>
  </si>
  <si>
    <t>ΠΗΝΕΛΟΠΗ</t>
  </si>
  <si>
    <t>ΓΙΑΝΝΕΛΟΥ</t>
  </si>
  <si>
    <t>ΝΗΠΙΑΓΩΓΕΙΟ ΛΑΚΚΟΠΕΤΡΑΣ</t>
  </si>
  <si>
    <t>ΤΣΙΛΙΚΑ</t>
  </si>
  <si>
    <t>ΒΑΣΙΛΕΙΑ</t>
  </si>
  <si>
    <t>ΝΗΠΙΑΓΩΓΕΙΟ ΔΑΦΝΗΣ</t>
  </si>
  <si>
    <t>ΚΑΛΛΙΟΠΗ</t>
  </si>
  <si>
    <t>ΔΗΜΟΥ</t>
  </si>
  <si>
    <t>3ο ΝΗΠΙΑΓΩΓΕΙΟ ΟΒΡΥΑΣ</t>
  </si>
  <si>
    <t>ΙΩΑΝΝΙΔΟΥ</t>
  </si>
  <si>
    <t>ΝΗΠΙΑΓΩΓΕΙΟ ΧΑΛΑΝΔΡΙΤΣΑΣ</t>
  </si>
  <si>
    <t>ΜΠΟΥΡΗ</t>
  </si>
  <si>
    <t>ΑΝΔΡΕ</t>
  </si>
  <si>
    <t>ΝΗΠΙΑΓΩΓΕΙΟ ΑΡΛΑΣ</t>
  </si>
  <si>
    <t>ΠΑΝΑΓΙΩΤΟΠΟΥΛΟΥ</t>
  </si>
  <si>
    <t>ΔΙΟΝΥΣΙΟΣ</t>
  </si>
  <si>
    <t>ΠΑΠΑΔΗΜΗΤΡΟΠΟΥΛΟΥ</t>
  </si>
  <si>
    <t>41ο ΝΗΠΙΑΓΩΓΕΙΟ ΠΑΤΡΩΝ</t>
  </si>
  <si>
    <t>ΑΜΠΑΤΖΟΓΛΟΥ</t>
  </si>
  <si>
    <t>ΣΠΥΡΟΠΟΥΛΟΥ</t>
  </si>
  <si>
    <t>ΦΩΤΕΙΝΟΥ</t>
  </si>
  <si>
    <t>ΝΗΠΙΑΓΩΓΕΙΟ ΛΑΠΠΑ</t>
  </si>
  <si>
    <t>ΚΟΥΤΣΟΓΙΑΝΝΗ</t>
  </si>
  <si>
    <t>2ο ΝΗΠΙΑΓΩΓΕΙΟ ΠΑΤΡΩΝ</t>
  </si>
  <si>
    <t>ΚΟΜΝΗΝΟΥ</t>
  </si>
  <si>
    <t>ΣΠΥΡΟ</t>
  </si>
  <si>
    <t>ΝΗΠΙΑΓΩΓΕΙΟ ΚΑΤΩ ΜΑΖΑΡΑΚΙΟΥ</t>
  </si>
  <si>
    <t>ΡΟΥΛΙΑ</t>
  </si>
  <si>
    <t>ΣΕΒΑΣΤΙΑΝΗ</t>
  </si>
  <si>
    <t>15ο ΝΗΠΙΑΓΩΓΕΙΟ ΠΑΤΡΩΝ</t>
  </si>
  <si>
    <t>ΑΣΠΑΣΙΑ</t>
  </si>
  <si>
    <t>ΝΗΠΙΑΓΩΓΕΙΟ ΜΙΝΤΙΛΟΓΛΙΟΥ</t>
  </si>
  <si>
    <t>ΚΑΤΡΙΒΕΣΗ</t>
  </si>
  <si>
    <t>40ο ΝΗΠΙΑΓΩΓΕΙΟ ΠΑΤΡΩΝ</t>
  </si>
  <si>
    <t>ΦΑΚΟΥ</t>
  </si>
  <si>
    <t>ΜΠΕΡΔΕΝΗ</t>
  </si>
  <si>
    <t>ΦΩΤΙΟ</t>
  </si>
  <si>
    <t>ΤΙΤΙΡΗ</t>
  </si>
  <si>
    <t>ΠΑΠΑΘΕΟΔΩΡΟΥ</t>
  </si>
  <si>
    <t>ΖΩΗΣ</t>
  </si>
  <si>
    <t>ΚΑΡΥΟΦΙΛΗ</t>
  </si>
  <si>
    <t>ΕΥΔΟΚΙΑ</t>
  </si>
  <si>
    <t>ΝΗΠΙΑΓΩΓΕΙΟ ΝΙΦΟΡΑΙΪΚΩΝ</t>
  </si>
  <si>
    <t>ΔΙΟΝΥΣΟΠΟΥΛΟΥ</t>
  </si>
  <si>
    <t>ΕΛΙΣΑΒΕΤ</t>
  </si>
  <si>
    <t>33ο ΝΗΠΙΑΓΩΓΕΙΟ ΠΑΤΡΩΝ</t>
  </si>
  <si>
    <t>ΝΤΟΥΒΑΛΗ</t>
  </si>
  <si>
    <t>ΒΑΡΒΑΡΑ</t>
  </si>
  <si>
    <t>ΝΗΠΙΑΓΩΓΕΙΟ ΚΑΡΥΑΣ</t>
  </si>
  <si>
    <t>ΘΩΜΟΥ</t>
  </si>
  <si>
    <t>43ο ΝΗΠΙΑΓΩΓΕΙΟ ΠΑΤΡΩΝ</t>
  </si>
  <si>
    <t>ΞΑΝΘΗ</t>
  </si>
  <si>
    <t>ΔΗΜΑΚΟΠΟΥΛΟΥ</t>
  </si>
  <si>
    <t>ΝΗΠΙΑΓΩΓΕΙΟ ΑΡΑΞΟΥ</t>
  </si>
  <si>
    <t>ΛΙΝΑΡΔΟΥ</t>
  </si>
  <si>
    <t>39ο ΝΗΠΙΑΓΩΓΕΙΟ ΠΑΤΡΩΝ</t>
  </si>
  <si>
    <t>ΚΟΤΣΟΡΩΝΗ</t>
  </si>
  <si>
    <t>ΝΗΠΙΑΓΩΓΕΙΟ ΨΩΦΙΔΑΣ</t>
  </si>
  <si>
    <t>ΑΝΔΡΙΚΟΠΟΥΛΟΥ</t>
  </si>
  <si>
    <t>ΜΙΛΤΙ</t>
  </si>
  <si>
    <t>55ο ΝΗΠΙΑΓΩΓΕΙΟ ΠΑΤΡΩΝ</t>
  </si>
  <si>
    <t>ΜΑΡΙΝΑΤΟΥ</t>
  </si>
  <si>
    <t>ΝΗΠΙΑΓΩΓΕΙΟ ΜΙΧΟΪΟΥ</t>
  </si>
  <si>
    <t>ΓΕΩΡΓΑΚΗ</t>
  </si>
  <si>
    <t>ΑΘΗΝΑ</t>
  </si>
  <si>
    <t>ΝΗΠΙΑΓΩΓΕΙΟ ΜΑΥΡΟΜΑΝΔΗΛΑΣ</t>
  </si>
  <si>
    <t>49ο ΝΗΠΙΑΓΩΓΕΙΟ ΠΑΤΡΩΝ</t>
  </si>
  <si>
    <t>ΣΙΔΗΡΟΠΟΥΛΟΥ</t>
  </si>
  <si>
    <t>ΡΑΛΛΗ</t>
  </si>
  <si>
    <t>ΝΗΠΙΑΓΩΓΕΙΟ ΜΑΤΑΡΑΓΚΑ ΑΧΑΙΑΣ</t>
  </si>
  <si>
    <t>ΜΠΟΥΣΜΑΔΗ</t>
  </si>
  <si>
    <t>12ο ΝΗΠΙΑΓΩΓΕΙΟ ΑΙΓΙΟΥ</t>
  </si>
  <si>
    <t>ΚΕΡΑΜΥΔΑ</t>
  </si>
  <si>
    <t>54ο ΝΗΠΙΑΓΩΓΕΙΟ ΠΑΤΡΩΝ</t>
  </si>
  <si>
    <t>ΠΑΡΑΣΚΕΥΗ</t>
  </si>
  <si>
    <t>ΑΝΔΡΕΟΠΟΥΛΟΥ</t>
  </si>
  <si>
    <t>ΠΑΠΑΧΡΙΣΤΟΠΟΥΛΟΥ</t>
  </si>
  <si>
    <t>ΝΗΠΙΑΓΩΓΕΙΟ ΔΙΑΚΟΠΤΟΥ</t>
  </si>
  <si>
    <t>ΜΠΟΥΣΙΑ</t>
  </si>
  <si>
    <t>ΝΗΠΙΑΓΩΓΕΙΟ ΚΑΓΚΑΔΙΟΥ</t>
  </si>
  <si>
    <t>ΘΕΟΔΟΣΙΟΥ</t>
  </si>
  <si>
    <t>ΝΑΥΣΙΚΑ</t>
  </si>
  <si>
    <t>1ο ΝΗΠΙΑΓΩΓΕΙΟ ΑΙΓΙΟΥ</t>
  </si>
  <si>
    <t>ΣΩΤΗΡΙΑ</t>
  </si>
  <si>
    <t>ΑΙΜΙΛΙΑ</t>
  </si>
  <si>
    <t>ΠΑΠΑΜΙΧΑΗΛ</t>
  </si>
  <si>
    <t>ΜΠΟΚΟΛΑ</t>
  </si>
  <si>
    <t>ΑΛΕΞΙΑ</t>
  </si>
  <si>
    <t>ΧΡΙΣΤΟΦΟΡΟΣ</t>
  </si>
  <si>
    <t>ΔΑΜΑΛΑ</t>
  </si>
  <si>
    <t>32ο ΝΗΠΙΑΓΩΓΕΙΟ ΠΑΤΡΩΝ</t>
  </si>
  <si>
    <t>ΠΑΠΑΠΑΝΟΥ</t>
  </si>
  <si>
    <t>ΑΡΙΣΤΟΤΕΛΗΣ</t>
  </si>
  <si>
    <t>ΝΗΠΙΑΓΩΓΕΙΟ ΕΡΥΜΑΝΘΕΙΑΣ</t>
  </si>
  <si>
    <t>ΚΑΤΑΡΑΧΙΑ</t>
  </si>
  <si>
    <t>ΔΙΑΘΕΣΗ ΠΥΣΠΕ</t>
  </si>
  <si>
    <t>ΑΛΙΒΙΖΑΤΟΥ</t>
  </si>
  <si>
    <t>ΑΡΣΕΝΗ</t>
  </si>
  <si>
    <t>ΒΑΓΕΝΑ</t>
  </si>
  <si>
    <t>ΒΕΡΡΑ</t>
  </si>
  <si>
    <t>ΜΑΡΙΛΙΝΑ</t>
  </si>
  <si>
    <t>ΔΕΣΠΟΙΝΑ</t>
  </si>
  <si>
    <t>ΓΕΡΟΝΤΙΝΗ</t>
  </si>
  <si>
    <t>ΑΡΓΥΡΗ</t>
  </si>
  <si>
    <t>ΓΕΩΡΓΑΚΟΠΟΥΛΟΥ</t>
  </si>
  <si>
    <t>619272</t>
  </si>
  <si>
    <t>ΓΕΩΡΓΟΓΙΑΝΝΗ</t>
  </si>
  <si>
    <t>ΓΛΥΚΕΡΙΑ</t>
  </si>
  <si>
    <t>ΜΑΡΙΑ-ΟΥΡΑΝΙΑ</t>
  </si>
  <si>
    <t>ΓΚΕΚΑ</t>
  </si>
  <si>
    <t>ΔΕΛΗΓΙΑΝΝΗ</t>
  </si>
  <si>
    <t>ΓΙΑΝΝΟΥΛΑ</t>
  </si>
  <si>
    <t>ΔΟΥΛΗΓΕΡΗ</t>
  </si>
  <si>
    <t>ΔΡΑΚΟΥΛΗ</t>
  </si>
  <si>
    <t>616324</t>
  </si>
  <si>
    <t>ΘΩΜΑ</t>
  </si>
  <si>
    <t>ΚΑΒΒΑΔΑ</t>
  </si>
  <si>
    <t>ΚΑΤΣΟΥΛΗ</t>
  </si>
  <si>
    <t>ΣΤΑΜΑΤΙΝΑ</t>
  </si>
  <si>
    <t>ΚΙΚΚΗ</t>
  </si>
  <si>
    <t>ΑΓΑΘΟΥΛΑ-ΣΠΥ</t>
  </si>
  <si>
    <t>ΚΛΩΝΑΡΗ</t>
  </si>
  <si>
    <t>ΖΑΧΑΡΟΥΛΑ</t>
  </si>
  <si>
    <t>ΚΟΛΛΙΑ</t>
  </si>
  <si>
    <t>ΚΟΝΤΟΥ</t>
  </si>
  <si>
    <t>ΚΤΕΝΑ</t>
  </si>
  <si>
    <t>ΛΕΒΕΝΤΑΚΟΥ</t>
  </si>
  <si>
    <t>ΛΕΟΝΤΙΟΥ</t>
  </si>
  <si>
    <t>ΜΟΥΣΤΑΚΑ</t>
  </si>
  <si>
    <t>ΝΤΕΝΤΟΠΟΥΛΟΥ</t>
  </si>
  <si>
    <t>ΠΑΛΑΙΟΛΟΓΟΠΟΥΛΟΥ</t>
  </si>
  <si>
    <t>ΠΑΛΑΙΟΛΟΓΟΥ</t>
  </si>
  <si>
    <t>ΠΑΛΗΟΓΙΑΝΝΗ</t>
  </si>
  <si>
    <t>ΠΑΝΑΓΟΥΛΑ</t>
  </si>
  <si>
    <t>ΠΑΠΑΛΕΞΙΟΥ</t>
  </si>
  <si>
    <t>ΙΦΙΓΕΝΕΙΑ</t>
  </si>
  <si>
    <t>ΠΑΠΑΝΕΛΟΠΟΥΛΟΥ</t>
  </si>
  <si>
    <t>619307</t>
  </si>
  <si>
    <t>ΠΑΤΙΚΑ</t>
  </si>
  <si>
    <t>ΠΟΛΥΖΟΥ</t>
  </si>
  <si>
    <t>ΠΡΟΔΡΟΜΙΤΗ</t>
  </si>
  <si>
    <t>ΡΕΝΤΖΙΛΑ</t>
  </si>
  <si>
    <t>ΡΟΔΟΘΕΑΤΟΥ</t>
  </si>
  <si>
    <t>ΣΑΚΚΑ</t>
  </si>
  <si>
    <t>ΣΑΚΟΓΙΑΝΝΗ</t>
  </si>
  <si>
    <t>ΣΕΡΑΣΙΔΗ</t>
  </si>
  <si>
    <t>ΣΙΑΧΟΥ</t>
  </si>
  <si>
    <t>ΣΙΜΟΠΟΥΛΟΥ</t>
  </si>
  <si>
    <t>ΣΚΟΡΔΑ</t>
  </si>
  <si>
    <t>ΣΚΟΥΤΙΔΑ</t>
  </si>
  <si>
    <t>ΣΟΦΙΑΝΟΥ</t>
  </si>
  <si>
    <t>ΚΑΛΑΒΡΥΤΩΝ</t>
  </si>
  <si>
    <t>ΣΤΑΜΑΤΑΚΗ</t>
  </si>
  <si>
    <t>ΧΑΡΑΛΑΜΠΙΑ</t>
  </si>
  <si>
    <t>ΣΤΑΜΟΠΟΥΛΟΥ</t>
  </si>
  <si>
    <t>ΣΩΤΗΡΟΠΟΥΛΟΥ</t>
  </si>
  <si>
    <t>ΣΤΑΥΡΟΥΛΑ</t>
  </si>
  <si>
    <t>619157</t>
  </si>
  <si>
    <t>ΤΖΑΒΑΝΗ</t>
  </si>
  <si>
    <t>611871</t>
  </si>
  <si>
    <t>ΤΖΟΛΑ</t>
  </si>
  <si>
    <t>ΑΝΤΩΝΙΑ</t>
  </si>
  <si>
    <t>ΤΗΛΕΜΑΧΟΥ</t>
  </si>
  <si>
    <t>ΤΡΟΥΠΗ</t>
  </si>
  <si>
    <t>ΑΝΤΙΟΠΗ</t>
  </si>
  <si>
    <t>ΤΣΑΓΚΑΡΗ</t>
  </si>
  <si>
    <t>ΤΣΑΚΑΝΙΚΑ</t>
  </si>
  <si>
    <t>ΕΤΗ ΑΝΑΓΩΓΗΣ</t>
  </si>
  <si>
    <t>ΜΗΝΕΣ ΑΝΑΓΩΓΗΣ</t>
  </si>
  <si>
    <t>ΕΤΗ ΥΠΟΛΟΓΙΣΜΟΥ</t>
  </si>
  <si>
    <t>ΜΟΡΙΑ ΑΠΌ ΠΡΟΫΠΗΡΕΣΙΑ</t>
  </si>
  <si>
    <t>ΓΚΛΕΤΟΥ</t>
  </si>
  <si>
    <t>Κ.Π. ΣΤΟ ΔΗΜΟ ΠΑΤΡΕΩΝ</t>
  </si>
  <si>
    <t>Κ.Π. ΣΤΟ ΔΗΜΟ ΔΥΤΙΚΗΣ ΑΧΑΪΑΣ</t>
  </si>
  <si>
    <t>ΠΑΠΠΑ</t>
  </si>
  <si>
    <t>ΝΗΠΙΑΓΩΓΕΙΟ ΚΑΛΑΒΡΥΤΩΝ</t>
  </si>
  <si>
    <t>ΠΑΝΤΕΛΗ</t>
  </si>
  <si>
    <t>Κ.Π. ΣΤΟ ΔΗΜΟ ΑΙΓΙΑΛΕΙΑΣ(ΑΚΡΑΤΑ)</t>
  </si>
  <si>
    <t>Κ.Π. ΣΤΟ ΔΗΜΟ ΔΥΤ.ΧΑΪΑΣ (ΑΡΑΞΟΣ)</t>
  </si>
  <si>
    <t>Κ.Π. ΣΤΟ ΔΗΜΟ ΔΥΤ.ΑΧΑΪΑΣ (ΑΡΑΞΟΣ)</t>
  </si>
  <si>
    <t xml:space="preserve">Κ.Π. ΣΤΟ ΔΗΜΟ ΔΥΤ. ΑΧΑΪΑΣ 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</si>
</sst>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 applyAlignment="1"/>
    <xf numFmtId="0" fontId="1" fillId="0" borderId="4" xfId="0" applyFont="1" applyBorder="1" applyAlignment="1">
      <alignment wrapText="1"/>
    </xf>
    <xf numFmtId="0" fontId="1" fillId="0" borderId="5" xfId="0" applyNumberFormat="1" applyFont="1" applyBorder="1" applyAlignment="1">
      <alignment wrapText="1"/>
    </xf>
    <xf numFmtId="0" fontId="0" fillId="0" borderId="0" xfId="0" applyNumberFormat="1"/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/>
    <xf numFmtId="0" fontId="1" fillId="0" borderId="1" xfId="0" applyNumberFormat="1" applyFont="1" applyBorder="1"/>
    <xf numFmtId="0" fontId="0" fillId="0" borderId="1" xfId="0" applyFont="1" applyBorder="1"/>
    <xf numFmtId="0" fontId="2" fillId="0" borderId="1" xfId="0" applyNumberFormat="1" applyFont="1" applyFill="1" applyBorder="1"/>
    <xf numFmtId="0" fontId="0" fillId="0" borderId="0" xfId="0" applyFill="1"/>
    <xf numFmtId="0" fontId="0" fillId="0" borderId="1" xfId="0" applyFont="1" applyFill="1" applyBorder="1"/>
    <xf numFmtId="0" fontId="0" fillId="0" borderId="0" xfId="0" applyBorder="1"/>
    <xf numFmtId="0" fontId="1" fillId="0" borderId="0" xfId="0" applyNumberFormat="1" applyFont="1" applyBorder="1"/>
    <xf numFmtId="0" fontId="0" fillId="0" borderId="0" xfId="0" applyNumberFormat="1" applyBorder="1"/>
    <xf numFmtId="0" fontId="0" fillId="0" borderId="1" xfId="0" applyNumberFormat="1" applyFont="1" applyBorder="1"/>
    <xf numFmtId="0" fontId="0" fillId="0" borderId="4" xfId="0" applyFont="1" applyBorder="1"/>
    <xf numFmtId="0" fontId="0" fillId="0" borderId="5" xfId="0" applyNumberFormat="1" applyFont="1" applyBorder="1"/>
    <xf numFmtId="0" fontId="2" fillId="2" borderId="3" xfId="0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0" fillId="0" borderId="0" xfId="0" applyFont="1"/>
    <xf numFmtId="0" fontId="0" fillId="0" borderId="1" xfId="0" applyNumberFormat="1" applyFont="1" applyFill="1" applyBorder="1"/>
    <xf numFmtId="0" fontId="0" fillId="0" borderId="5" xfId="0" applyNumberFormat="1" applyFont="1" applyFill="1" applyBorder="1"/>
    <xf numFmtId="0" fontId="2" fillId="0" borderId="3" xfId="0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4" xfId="0" applyFont="1" applyFill="1" applyBorder="1"/>
    <xf numFmtId="0" fontId="0" fillId="0" borderId="0" xfId="0" applyFont="1" applyFill="1"/>
    <xf numFmtId="0" fontId="3" fillId="0" borderId="1" xfId="0" applyFont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0" fillId="3" borderId="1" xfId="0" applyFont="1" applyFill="1" applyBorder="1"/>
    <xf numFmtId="0" fontId="0" fillId="3" borderId="1" xfId="0" applyNumberFormat="1" applyFont="1" applyFill="1" applyBorder="1"/>
    <xf numFmtId="0" fontId="0" fillId="3" borderId="4" xfId="0" applyFont="1" applyFill="1" applyBorder="1"/>
    <xf numFmtId="0" fontId="2" fillId="3" borderId="1" xfId="0" applyNumberFormat="1" applyFont="1" applyFill="1" applyBorder="1"/>
    <xf numFmtId="0" fontId="0" fillId="3" borderId="5" xfId="0" applyNumberFormat="1" applyFont="1" applyFill="1" applyBorder="1"/>
    <xf numFmtId="0" fontId="2" fillId="3" borderId="2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3" fontId="2" fillId="3" borderId="3" xfId="0" applyNumberFormat="1" applyFont="1" applyFill="1" applyBorder="1" applyAlignment="1">
      <alignment horizontal="right" wrapText="1"/>
    </xf>
    <xf numFmtId="164" fontId="2" fillId="3" borderId="3" xfId="0" applyNumberFormat="1" applyFont="1" applyFill="1" applyBorder="1" applyAlignment="1">
      <alignment horizontal="right" wrapText="1"/>
    </xf>
    <xf numFmtId="0" fontId="0" fillId="3" borderId="0" xfId="0" applyFont="1" applyFill="1"/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1" xfId="0" applyNumberFormat="1" applyFont="1" applyBorder="1"/>
    <xf numFmtId="0" fontId="2" fillId="2" borderId="16" xfId="0" applyFont="1" applyFill="1" applyBorder="1" applyAlignment="1">
      <alignment horizontal="right" wrapText="1"/>
    </xf>
    <xf numFmtId="0" fontId="2" fillId="2" borderId="17" xfId="0" applyFont="1" applyFill="1" applyBorder="1" applyAlignment="1">
      <alignment horizontal="right" wrapText="1"/>
    </xf>
    <xf numFmtId="3" fontId="2" fillId="2" borderId="17" xfId="0" applyNumberFormat="1" applyFont="1" applyFill="1" applyBorder="1" applyAlignment="1">
      <alignment horizontal="right" wrapText="1"/>
    </xf>
    <xf numFmtId="164" fontId="2" fillId="2" borderId="17" xfId="0" applyNumberFormat="1" applyFont="1" applyFill="1" applyBorder="1" applyAlignment="1">
      <alignment horizontal="right"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Font="1" applyFill="1" applyBorder="1"/>
    <xf numFmtId="0" fontId="0" fillId="0" borderId="6" xfId="0" applyFont="1" applyBorder="1"/>
    <xf numFmtId="0" fontId="0" fillId="0" borderId="11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11" xfId="0" applyNumberFormat="1" applyFont="1" applyFill="1" applyBorder="1"/>
    <xf numFmtId="0" fontId="0" fillId="0" borderId="6" xfId="0" applyNumberFormat="1" applyFont="1" applyBorder="1"/>
    <xf numFmtId="0" fontId="0" fillId="0" borderId="12" xfId="0" applyFont="1" applyFill="1" applyBorder="1"/>
    <xf numFmtId="0" fontId="0" fillId="0" borderId="7" xfId="0" applyFont="1" applyBorder="1"/>
    <xf numFmtId="0" fontId="2" fillId="0" borderId="11" xfId="0" applyNumberFormat="1" applyFont="1" applyFill="1" applyBorder="1"/>
    <xf numFmtId="0" fontId="2" fillId="0" borderId="6" xfId="0" applyNumberFormat="1" applyFont="1" applyBorder="1"/>
    <xf numFmtId="0" fontId="0" fillId="0" borderId="13" xfId="0" applyNumberFormat="1" applyFont="1" applyFill="1" applyBorder="1"/>
    <xf numFmtId="0" fontId="0" fillId="0" borderId="8" xfId="0" applyNumberFormat="1" applyFont="1" applyBorder="1"/>
    <xf numFmtId="0" fontId="2" fillId="0" borderId="14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3" fontId="2" fillId="0" borderId="15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164" fontId="2" fillId="0" borderId="19" xfId="0" applyNumberFormat="1" applyFont="1" applyFill="1" applyBorder="1" applyAlignment="1">
      <alignment horizontal="right" wrapText="1"/>
    </xf>
    <xf numFmtId="164" fontId="2" fillId="2" borderId="18" xfId="0" applyNumberFormat="1" applyFont="1" applyFill="1" applyBorder="1" applyAlignment="1">
      <alignment horizontal="right" wrapText="1"/>
    </xf>
    <xf numFmtId="0" fontId="0" fillId="4" borderId="1" xfId="0" applyFont="1" applyFill="1" applyBorder="1"/>
    <xf numFmtId="0" fontId="0" fillId="4" borderId="1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49"/>
  <sheetViews>
    <sheetView tabSelected="1" topLeftCell="V11" workbookViewId="0">
      <selection activeCell="AF29" sqref="AF29"/>
    </sheetView>
  </sheetViews>
  <sheetFormatPr defaultRowHeight="15"/>
  <cols>
    <col min="1" max="1" width="5.85546875" customWidth="1"/>
    <col min="2" max="2" width="24" customWidth="1"/>
    <col min="3" max="3" width="20.7109375" customWidth="1"/>
    <col min="4" max="4" width="19.7109375" customWidth="1"/>
    <col min="5" max="5" width="35.5703125" customWidth="1"/>
    <col min="6" max="6" width="9.140625" style="69"/>
    <col min="8" max="8" width="13" customWidth="1"/>
    <col min="9" max="9" width="14.140625" customWidth="1"/>
    <col min="10" max="10" width="13.7109375" customWidth="1"/>
    <col min="11" max="11" width="13.5703125" style="6" customWidth="1"/>
    <col min="12" max="12" width="14.85546875" customWidth="1"/>
    <col min="14" max="14" width="14.42578125" customWidth="1"/>
    <col min="15" max="15" width="14.140625" customWidth="1"/>
    <col min="16" max="16" width="15.140625" customWidth="1"/>
    <col min="17" max="17" width="18.28515625" customWidth="1"/>
    <col min="18" max="18" width="15" customWidth="1"/>
    <col min="19" max="19" width="15.28515625" customWidth="1"/>
    <col min="20" max="20" width="15.5703125" customWidth="1"/>
    <col min="21" max="21" width="17.28515625" customWidth="1"/>
    <col min="22" max="22" width="16.140625" customWidth="1"/>
    <col min="23" max="23" width="13.5703125" customWidth="1"/>
    <col min="24" max="24" width="14.7109375" customWidth="1"/>
    <col min="25" max="25" width="12.85546875" customWidth="1"/>
    <col min="26" max="26" width="14.5703125" style="9" customWidth="1"/>
    <col min="27" max="27" width="15.42578125" style="6" customWidth="1"/>
    <col min="28" max="28" width="15" customWidth="1"/>
    <col min="29" max="29" width="15.7109375" customWidth="1"/>
    <col min="30" max="30" width="13.85546875" customWidth="1"/>
    <col min="31" max="31" width="13.5703125" customWidth="1"/>
    <col min="32" max="32" width="33.42578125" customWidth="1"/>
    <col min="33" max="33" width="3.7109375" style="3" hidden="1" customWidth="1"/>
    <col min="34" max="35" width="9.140625" style="3" hidden="1" customWidth="1"/>
    <col min="36" max="36" width="8.5703125" style="3" hidden="1" customWidth="1"/>
    <col min="37" max="37" width="12.7109375" customWidth="1"/>
  </cols>
  <sheetData>
    <row r="1" spans="1:41" s="1" customFormat="1" ht="62.25" customHeight="1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7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14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4" t="s">
        <v>23</v>
      </c>
      <c r="Z1" s="7" t="s">
        <v>24</v>
      </c>
      <c r="AA1" s="5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32" t="s">
        <v>316</v>
      </c>
      <c r="AH1" s="32" t="s">
        <v>317</v>
      </c>
      <c r="AI1" s="32" t="s">
        <v>318</v>
      </c>
      <c r="AJ1" s="32" t="s">
        <v>319</v>
      </c>
    </row>
    <row r="2" spans="1:41" ht="15.75" thickBot="1">
      <c r="A2" s="10">
        <v>1</v>
      </c>
      <c r="B2" s="10" t="s">
        <v>198</v>
      </c>
      <c r="C2" s="10" t="s">
        <v>90</v>
      </c>
      <c r="D2" s="10" t="s">
        <v>34</v>
      </c>
      <c r="E2" s="10" t="s">
        <v>199</v>
      </c>
      <c r="F2" s="65">
        <v>619011</v>
      </c>
      <c r="G2" s="10" t="s">
        <v>53</v>
      </c>
      <c r="H2" s="10">
        <v>13</v>
      </c>
      <c r="I2" s="10">
        <v>11</v>
      </c>
      <c r="J2" s="10">
        <v>1</v>
      </c>
      <c r="K2" s="17">
        <f t="shared" ref="K2:K33" si="0">AJ2</f>
        <v>15.875</v>
      </c>
      <c r="L2" s="10">
        <v>4</v>
      </c>
      <c r="M2" s="10">
        <v>11</v>
      </c>
      <c r="N2" s="10">
        <v>4</v>
      </c>
      <c r="O2" s="10" t="s">
        <v>32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30</v>
      </c>
      <c r="V2" s="10">
        <v>0</v>
      </c>
      <c r="W2" s="10">
        <v>0</v>
      </c>
      <c r="X2" s="10">
        <v>0</v>
      </c>
      <c r="Y2" s="18">
        <v>0</v>
      </c>
      <c r="Z2" s="8">
        <f t="shared" ref="Z2:Z33" si="1">K2+L2+M2+R2+U2</f>
        <v>60.875</v>
      </c>
      <c r="AA2" s="19">
        <f t="shared" ref="AA2:AA33" si="2">Z2 + IF(O2="ΠΑΤΡΕΩN",4,0) + IF(Q2="ΠΑΤΡΕΩN",10,0)+ IF(W2="ΠΑΤΡΕΩN",V2,0) + IF(Y2="ΠΑΤΡΕΩN",X2,0)+ IF(T2="ΠΑΤΡΕΩN",2,0)</f>
        <v>64.875</v>
      </c>
      <c r="AB2" s="10">
        <f t="shared" ref="AB2:AB33" si="3">Z2 + IF(O2="ΑΙΓΙΑΛΕΙΑΣ",4,0) + IF(Q2="ΑΙΓΙΑΛΕΙΑΣ",10,0)+ IF(W2="ΑΙΓΙΑΛΕΙΑΣ",V2,0) + IF(Y2="ΑΙΓΙΑΛΕΙΑΣ",X2,0)+ IF(T2="ΑΙΓΙΑΛΕΙΑΣ",2,0)</f>
        <v>60.875</v>
      </c>
      <c r="AC2" s="10">
        <f t="shared" ref="AC2:AC33" si="4">Z2 + IF(O2="ΔΥΤΙΚΗΣ ΑΧΑΪΑΣ",4,0) + IF(Q2="ΔΥΤΙΚΗΣ ΑΧΑΪΑΣ",10,0)+ IF(W2="ΔΥΤΙΚΗΣ ΑΧΑΪΑΣ",V2,0) + IF(Y2="ΔΥΤΙΚΗΣ ΑΧΑΪΑΣ",X2,0)+ IF(T2="ΔΥΤΙΚΗΣ ΑΧΑΪΑΣ",2,0)</f>
        <v>60.875</v>
      </c>
      <c r="AD2" s="10">
        <f t="shared" ref="AD2:AD33" si="5">Z2 + IF(O2="ΕΡΥΜΑΝΘΟΥ",4,0) + IF(Q2="ΕΡΥΜΑΝΘΟΥ",10,0)+ IF(W2="ΕΡΥΜΑΝΘΟΥ",V2,0) + IF(Y2="ΕΡΥΜΑΝΘΟΥ",X2,0)+ IF(T2="ΕΡΥΜΑΝΘΟΥ",2,0)</f>
        <v>60.875</v>
      </c>
      <c r="AE2" s="10">
        <f t="shared" ref="AE2:AE33" si="6">Z2 + IF(O2="ΚΑΛΑΒΡΥΤΩΝ",4,0) + IF(Q2="ΚΑΛΑΒΡΥΤΩΝ",10,0)+ IF(W2="ΚΑΛΑΒΡΥΤΩΝ",V2,0) + IF(Y2="ΚΑΛΑΒΡΥΤΩΝ",X2,0)+ IF(T2="ΚΑΛΑΒΡΥΤΩΝ",2,0)</f>
        <v>60.875</v>
      </c>
      <c r="AF2" s="10" t="s">
        <v>62</v>
      </c>
      <c r="AG2" s="33">
        <f t="shared" ref="AG2:AG33" si="7">H2</f>
        <v>13</v>
      </c>
      <c r="AH2" s="20">
        <f t="shared" ref="AH2:AH33" si="8">IF(J2&gt;14,I2+1,I2)</f>
        <v>11</v>
      </c>
      <c r="AI2" s="21">
        <f t="shared" ref="AI2:AI33" si="9">AG2+AH2/12</f>
        <v>13.916666666666666</v>
      </c>
      <c r="AJ2" s="22">
        <f t="shared" ref="AJ2:AJ33" si="10">TRUNC((IF(AI2&gt;20,(AI2-20)*2+10+15,(IF(AI2&gt;10,(AI2-10)*1.5+10,AI2*1)))),3)</f>
        <v>15.875</v>
      </c>
      <c r="AK2" s="23"/>
    </row>
    <row r="3" spans="1:41" ht="15.75" thickBot="1">
      <c r="A3" s="13">
        <v>2</v>
      </c>
      <c r="B3" s="13" t="s">
        <v>207</v>
      </c>
      <c r="C3" s="13" t="s">
        <v>39</v>
      </c>
      <c r="D3" s="13" t="s">
        <v>208</v>
      </c>
      <c r="E3" s="13" t="s">
        <v>209</v>
      </c>
      <c r="F3" s="66">
        <v>611485</v>
      </c>
      <c r="G3" s="13" t="s">
        <v>53</v>
      </c>
      <c r="H3" s="13">
        <v>17</v>
      </c>
      <c r="I3" s="13">
        <v>4</v>
      </c>
      <c r="J3" s="13">
        <v>6</v>
      </c>
      <c r="K3" s="24">
        <f t="shared" si="0"/>
        <v>21</v>
      </c>
      <c r="L3" s="13">
        <v>4</v>
      </c>
      <c r="M3" s="13">
        <v>11</v>
      </c>
      <c r="N3" s="13">
        <v>4</v>
      </c>
      <c r="O3" s="13" t="s">
        <v>32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20</v>
      </c>
      <c r="V3" s="13">
        <v>0</v>
      </c>
      <c r="W3" s="13">
        <v>0</v>
      </c>
      <c r="X3" s="13">
        <v>0</v>
      </c>
      <c r="Y3" s="30">
        <v>0</v>
      </c>
      <c r="Z3" s="11">
        <f t="shared" si="1"/>
        <v>56</v>
      </c>
      <c r="AA3" s="25">
        <f t="shared" si="2"/>
        <v>60</v>
      </c>
      <c r="AB3" s="13">
        <f t="shared" si="3"/>
        <v>56</v>
      </c>
      <c r="AC3" s="13">
        <f t="shared" si="4"/>
        <v>56</v>
      </c>
      <c r="AD3" s="13">
        <f t="shared" si="5"/>
        <v>56</v>
      </c>
      <c r="AE3" s="13">
        <f t="shared" si="6"/>
        <v>56</v>
      </c>
      <c r="AF3" s="13" t="s">
        <v>62</v>
      </c>
      <c r="AG3" s="38">
        <f t="shared" si="7"/>
        <v>17</v>
      </c>
      <c r="AH3" s="26">
        <f t="shared" si="8"/>
        <v>4</v>
      </c>
      <c r="AI3" s="27">
        <f t="shared" si="9"/>
        <v>17.333333333333332</v>
      </c>
      <c r="AJ3" s="28">
        <f t="shared" si="10"/>
        <v>21</v>
      </c>
      <c r="AK3" s="23"/>
    </row>
    <row r="4" spans="1:41" ht="15.75" thickBot="1">
      <c r="A4" s="10">
        <v>3</v>
      </c>
      <c r="B4" s="10" t="s">
        <v>59</v>
      </c>
      <c r="C4" s="10" t="s">
        <v>60</v>
      </c>
      <c r="D4" s="10" t="s">
        <v>37</v>
      </c>
      <c r="E4" s="10" t="s">
        <v>61</v>
      </c>
      <c r="F4" s="65">
        <v>611321</v>
      </c>
      <c r="G4" s="10" t="s">
        <v>53</v>
      </c>
      <c r="H4" s="10">
        <v>16</v>
      </c>
      <c r="I4" s="10">
        <v>11</v>
      </c>
      <c r="J4" s="10">
        <v>4</v>
      </c>
      <c r="K4" s="17">
        <f t="shared" si="0"/>
        <v>20.375</v>
      </c>
      <c r="L4" s="10">
        <v>4</v>
      </c>
      <c r="M4" s="10">
        <v>5</v>
      </c>
      <c r="N4" s="10">
        <v>4</v>
      </c>
      <c r="O4" s="10" t="s">
        <v>32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20</v>
      </c>
      <c r="V4" s="10">
        <v>0</v>
      </c>
      <c r="W4" s="10">
        <v>0</v>
      </c>
      <c r="X4" s="10">
        <v>0</v>
      </c>
      <c r="Y4" s="18">
        <v>0</v>
      </c>
      <c r="Z4" s="8">
        <f t="shared" si="1"/>
        <v>49.375</v>
      </c>
      <c r="AA4" s="19">
        <f t="shared" si="2"/>
        <v>53.375</v>
      </c>
      <c r="AB4" s="10">
        <f t="shared" si="3"/>
        <v>49.375</v>
      </c>
      <c r="AC4" s="10">
        <f t="shared" si="4"/>
        <v>49.375</v>
      </c>
      <c r="AD4" s="10">
        <f t="shared" si="5"/>
        <v>49.375</v>
      </c>
      <c r="AE4" s="10">
        <f t="shared" si="6"/>
        <v>49.375</v>
      </c>
      <c r="AF4" s="10" t="s">
        <v>62</v>
      </c>
      <c r="AG4" s="33">
        <f t="shared" si="7"/>
        <v>16</v>
      </c>
      <c r="AH4" s="20">
        <f t="shared" si="8"/>
        <v>11</v>
      </c>
      <c r="AI4" s="21">
        <f t="shared" si="9"/>
        <v>16.916666666666668</v>
      </c>
      <c r="AJ4" s="22">
        <f t="shared" si="10"/>
        <v>20.375</v>
      </c>
      <c r="AK4" s="31"/>
      <c r="AL4" s="12"/>
      <c r="AM4" s="12"/>
      <c r="AN4" s="12"/>
      <c r="AO4" s="12"/>
    </row>
    <row r="5" spans="1:41" s="12" customFormat="1" ht="15.75" thickBot="1">
      <c r="A5" s="13">
        <v>4</v>
      </c>
      <c r="B5" s="10" t="s">
        <v>141</v>
      </c>
      <c r="C5" s="10" t="s">
        <v>142</v>
      </c>
      <c r="D5" s="10" t="s">
        <v>41</v>
      </c>
      <c r="E5" s="10" t="s">
        <v>143</v>
      </c>
      <c r="F5" s="65">
        <v>702729</v>
      </c>
      <c r="G5" s="10" t="s">
        <v>53</v>
      </c>
      <c r="H5" s="10">
        <v>12</v>
      </c>
      <c r="I5" s="10">
        <v>2</v>
      </c>
      <c r="J5" s="10">
        <v>5</v>
      </c>
      <c r="K5" s="17">
        <f t="shared" si="0"/>
        <v>13.25</v>
      </c>
      <c r="L5" s="10">
        <v>4</v>
      </c>
      <c r="M5" s="10">
        <v>11</v>
      </c>
      <c r="N5" s="10">
        <v>4</v>
      </c>
      <c r="O5" s="10" t="s">
        <v>32</v>
      </c>
      <c r="P5" s="10">
        <v>10</v>
      </c>
      <c r="Q5" s="10" t="s">
        <v>32</v>
      </c>
      <c r="R5" s="10">
        <v>0</v>
      </c>
      <c r="S5" s="10">
        <v>0</v>
      </c>
      <c r="T5" s="10">
        <v>0</v>
      </c>
      <c r="U5" s="10">
        <v>20</v>
      </c>
      <c r="V5" s="10">
        <v>0</v>
      </c>
      <c r="W5" s="10">
        <v>0</v>
      </c>
      <c r="X5" s="10">
        <v>0</v>
      </c>
      <c r="Y5" s="18">
        <v>0</v>
      </c>
      <c r="Z5" s="8">
        <f t="shared" si="1"/>
        <v>48.25</v>
      </c>
      <c r="AA5" s="19">
        <f t="shared" si="2"/>
        <v>62.25</v>
      </c>
      <c r="AB5" s="10">
        <f t="shared" si="3"/>
        <v>48.25</v>
      </c>
      <c r="AC5" s="10">
        <f t="shared" si="4"/>
        <v>48.25</v>
      </c>
      <c r="AD5" s="10">
        <f t="shared" si="5"/>
        <v>48.25</v>
      </c>
      <c r="AE5" s="10">
        <f t="shared" si="6"/>
        <v>48.25</v>
      </c>
      <c r="AF5" s="10" t="s">
        <v>62</v>
      </c>
      <c r="AG5" s="33">
        <f t="shared" si="7"/>
        <v>12</v>
      </c>
      <c r="AH5" s="20">
        <f t="shared" si="8"/>
        <v>2</v>
      </c>
      <c r="AI5" s="21">
        <f t="shared" si="9"/>
        <v>12.166666666666666</v>
      </c>
      <c r="AJ5" s="22">
        <f t="shared" si="10"/>
        <v>13.25</v>
      </c>
      <c r="AK5" s="23"/>
      <c r="AL5"/>
      <c r="AM5"/>
      <c r="AN5"/>
      <c r="AO5"/>
    </row>
    <row r="6" spans="1:41" ht="15.75" thickBot="1">
      <c r="A6" s="10">
        <v>5</v>
      </c>
      <c r="B6" s="13" t="s">
        <v>181</v>
      </c>
      <c r="C6" s="13" t="s">
        <v>72</v>
      </c>
      <c r="D6" s="13" t="s">
        <v>82</v>
      </c>
      <c r="E6" s="13" t="s">
        <v>182</v>
      </c>
      <c r="F6" s="66">
        <v>702725</v>
      </c>
      <c r="G6" s="13" t="s">
        <v>53</v>
      </c>
      <c r="H6" s="13">
        <v>12</v>
      </c>
      <c r="I6" s="13">
        <v>2</v>
      </c>
      <c r="J6" s="13">
        <v>0</v>
      </c>
      <c r="K6" s="24">
        <f t="shared" si="0"/>
        <v>13.25</v>
      </c>
      <c r="L6" s="13">
        <v>4</v>
      </c>
      <c r="M6" s="13">
        <v>19</v>
      </c>
      <c r="N6" s="13">
        <v>4</v>
      </c>
      <c r="O6" s="13" t="s">
        <v>50</v>
      </c>
      <c r="P6" s="13">
        <v>10</v>
      </c>
      <c r="Q6" s="13" t="s">
        <v>50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30">
        <v>0</v>
      </c>
      <c r="Z6" s="11">
        <f t="shared" si="1"/>
        <v>36.25</v>
      </c>
      <c r="AA6" s="25">
        <f t="shared" si="2"/>
        <v>36.25</v>
      </c>
      <c r="AB6" s="13">
        <f t="shared" si="3"/>
        <v>50.25</v>
      </c>
      <c r="AC6" s="13">
        <f t="shared" si="4"/>
        <v>36.25</v>
      </c>
      <c r="AD6" s="13">
        <f t="shared" si="5"/>
        <v>36.25</v>
      </c>
      <c r="AE6" s="13">
        <f t="shared" si="6"/>
        <v>36.25</v>
      </c>
      <c r="AF6" s="50" t="s">
        <v>62</v>
      </c>
      <c r="AG6" s="38">
        <f t="shared" si="7"/>
        <v>12</v>
      </c>
      <c r="AH6" s="26">
        <f t="shared" si="8"/>
        <v>2</v>
      </c>
      <c r="AI6" s="27">
        <f t="shared" si="9"/>
        <v>12.166666666666666</v>
      </c>
      <c r="AJ6" s="28">
        <f t="shared" si="10"/>
        <v>13.25</v>
      </c>
      <c r="AK6" s="23"/>
    </row>
    <row r="7" spans="1:41" ht="15.75" thickBot="1">
      <c r="A7" s="13">
        <v>6</v>
      </c>
      <c r="B7" s="10" t="s">
        <v>163</v>
      </c>
      <c r="C7" s="10" t="s">
        <v>94</v>
      </c>
      <c r="D7" s="10" t="s">
        <v>31</v>
      </c>
      <c r="E7" s="10" t="s">
        <v>180</v>
      </c>
      <c r="F7" s="65">
        <v>552471</v>
      </c>
      <c r="G7" s="10" t="s">
        <v>53</v>
      </c>
      <c r="H7" s="10">
        <v>36</v>
      </c>
      <c r="I7" s="10">
        <v>0</v>
      </c>
      <c r="J7" s="10">
        <v>3</v>
      </c>
      <c r="K7" s="17">
        <f t="shared" si="0"/>
        <v>57</v>
      </c>
      <c r="L7" s="10">
        <v>0</v>
      </c>
      <c r="M7" s="10">
        <v>0</v>
      </c>
      <c r="N7" s="10">
        <v>4</v>
      </c>
      <c r="O7" s="10" t="s">
        <v>32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5</v>
      </c>
      <c r="V7" s="10">
        <v>0</v>
      </c>
      <c r="W7" s="10">
        <v>0</v>
      </c>
      <c r="X7" s="10">
        <v>0</v>
      </c>
      <c r="Y7" s="18">
        <v>0</v>
      </c>
      <c r="Z7" s="8">
        <f t="shared" si="1"/>
        <v>62</v>
      </c>
      <c r="AA7" s="19">
        <f t="shared" si="2"/>
        <v>66</v>
      </c>
      <c r="AB7" s="10">
        <f t="shared" si="3"/>
        <v>62</v>
      </c>
      <c r="AC7" s="10">
        <f t="shared" si="4"/>
        <v>62</v>
      </c>
      <c r="AD7" s="10">
        <f t="shared" si="5"/>
        <v>62</v>
      </c>
      <c r="AE7" s="10">
        <f t="shared" si="6"/>
        <v>62</v>
      </c>
      <c r="AF7" s="63" t="s">
        <v>55</v>
      </c>
      <c r="AG7" s="33">
        <f t="shared" si="7"/>
        <v>36</v>
      </c>
      <c r="AH7" s="20">
        <f t="shared" si="8"/>
        <v>0</v>
      </c>
      <c r="AI7" s="21">
        <f t="shared" si="9"/>
        <v>36</v>
      </c>
      <c r="AJ7" s="22">
        <f t="shared" si="10"/>
        <v>57</v>
      </c>
      <c r="AK7" s="31"/>
    </row>
    <row r="8" spans="1:41" s="12" customFormat="1" ht="15.75" thickBot="1">
      <c r="A8" s="10">
        <v>7</v>
      </c>
      <c r="B8" s="10" t="s">
        <v>203</v>
      </c>
      <c r="C8" s="10" t="s">
        <v>33</v>
      </c>
      <c r="D8" s="10" t="s">
        <v>36</v>
      </c>
      <c r="E8" s="10" t="s">
        <v>204</v>
      </c>
      <c r="F8" s="65">
        <v>589741</v>
      </c>
      <c r="G8" s="10" t="s">
        <v>53</v>
      </c>
      <c r="H8" s="10">
        <v>30</v>
      </c>
      <c r="I8" s="10">
        <v>0</v>
      </c>
      <c r="J8" s="10">
        <v>23</v>
      </c>
      <c r="K8" s="17">
        <f t="shared" si="0"/>
        <v>45.165999999999997</v>
      </c>
      <c r="L8" s="10">
        <v>4</v>
      </c>
      <c r="M8" s="10">
        <v>11</v>
      </c>
      <c r="N8" s="10">
        <v>4</v>
      </c>
      <c r="O8" s="10" t="s">
        <v>32</v>
      </c>
      <c r="P8" s="10">
        <v>10</v>
      </c>
      <c r="Q8" s="10" t="s">
        <v>32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8">
        <v>0</v>
      </c>
      <c r="Z8" s="8">
        <f t="shared" si="1"/>
        <v>60.165999999999997</v>
      </c>
      <c r="AA8" s="19">
        <f t="shared" si="2"/>
        <v>74.165999999999997</v>
      </c>
      <c r="AB8" s="10">
        <f t="shared" si="3"/>
        <v>60.165999999999997</v>
      </c>
      <c r="AC8" s="10">
        <f t="shared" si="4"/>
        <v>60.165999999999997</v>
      </c>
      <c r="AD8" s="10">
        <f t="shared" si="5"/>
        <v>60.165999999999997</v>
      </c>
      <c r="AE8" s="10">
        <f t="shared" si="6"/>
        <v>60.165999999999997</v>
      </c>
      <c r="AF8" s="10" t="s">
        <v>55</v>
      </c>
      <c r="AG8" s="33">
        <f t="shared" si="7"/>
        <v>30</v>
      </c>
      <c r="AH8" s="20">
        <f t="shared" si="8"/>
        <v>1</v>
      </c>
      <c r="AI8" s="21">
        <f t="shared" si="9"/>
        <v>30.083333333333332</v>
      </c>
      <c r="AJ8" s="22">
        <f t="shared" si="10"/>
        <v>45.165999999999997</v>
      </c>
      <c r="AK8" s="23"/>
      <c r="AL8"/>
      <c r="AM8"/>
      <c r="AN8"/>
      <c r="AO8"/>
    </row>
    <row r="9" spans="1:41" ht="15.75" thickBot="1">
      <c r="A9" s="13">
        <v>8</v>
      </c>
      <c r="B9" s="10" t="s">
        <v>221</v>
      </c>
      <c r="C9" s="10" t="s">
        <v>96</v>
      </c>
      <c r="D9" s="10" t="s">
        <v>58</v>
      </c>
      <c r="E9" s="10" t="s">
        <v>222</v>
      </c>
      <c r="F9" s="65">
        <v>174785</v>
      </c>
      <c r="G9" s="10" t="s">
        <v>53</v>
      </c>
      <c r="H9" s="10">
        <v>28</v>
      </c>
      <c r="I9" s="10">
        <v>8</v>
      </c>
      <c r="J9" s="10">
        <v>17</v>
      </c>
      <c r="K9" s="17">
        <f t="shared" si="0"/>
        <v>42.5</v>
      </c>
      <c r="L9" s="10">
        <v>4</v>
      </c>
      <c r="M9" s="10">
        <v>5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8">
        <v>0</v>
      </c>
      <c r="Z9" s="8">
        <f t="shared" si="1"/>
        <v>51.5</v>
      </c>
      <c r="AA9" s="19">
        <f t="shared" si="2"/>
        <v>51.5</v>
      </c>
      <c r="AB9" s="10">
        <f t="shared" si="3"/>
        <v>51.5</v>
      </c>
      <c r="AC9" s="10">
        <f t="shared" si="4"/>
        <v>51.5</v>
      </c>
      <c r="AD9" s="10">
        <f t="shared" si="5"/>
        <v>51.5</v>
      </c>
      <c r="AE9" s="10">
        <f t="shared" si="6"/>
        <v>51.5</v>
      </c>
      <c r="AF9" s="10" t="s">
        <v>55</v>
      </c>
      <c r="AG9" s="33">
        <f t="shared" si="7"/>
        <v>28</v>
      </c>
      <c r="AH9" s="20">
        <f t="shared" si="8"/>
        <v>9</v>
      </c>
      <c r="AI9" s="21">
        <f t="shared" si="9"/>
        <v>28.75</v>
      </c>
      <c r="AJ9" s="22">
        <f t="shared" si="10"/>
        <v>42.5</v>
      </c>
      <c r="AK9" s="23"/>
    </row>
    <row r="10" spans="1:41" ht="15.75" thickBot="1">
      <c r="A10" s="10">
        <v>9</v>
      </c>
      <c r="B10" s="10" t="s">
        <v>176</v>
      </c>
      <c r="C10" s="10" t="s">
        <v>177</v>
      </c>
      <c r="D10" s="10" t="s">
        <v>76</v>
      </c>
      <c r="E10" s="10" t="s">
        <v>178</v>
      </c>
      <c r="F10" s="65">
        <v>451007</v>
      </c>
      <c r="G10" s="10" t="s">
        <v>53</v>
      </c>
      <c r="H10" s="10">
        <v>23</v>
      </c>
      <c r="I10" s="10">
        <v>10</v>
      </c>
      <c r="J10" s="10">
        <v>13</v>
      </c>
      <c r="K10" s="17">
        <f t="shared" si="0"/>
        <v>32.665999999999997</v>
      </c>
      <c r="L10" s="10">
        <v>4</v>
      </c>
      <c r="M10" s="10">
        <v>11</v>
      </c>
      <c r="N10" s="10">
        <v>4</v>
      </c>
      <c r="O10" s="10" t="s">
        <v>32</v>
      </c>
      <c r="P10" s="10">
        <v>10</v>
      </c>
      <c r="Q10" s="10" t="s">
        <v>32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8">
        <v>0</v>
      </c>
      <c r="Z10" s="8">
        <f t="shared" si="1"/>
        <v>47.665999999999997</v>
      </c>
      <c r="AA10" s="19">
        <f t="shared" si="2"/>
        <v>61.665999999999997</v>
      </c>
      <c r="AB10" s="10">
        <f t="shared" si="3"/>
        <v>47.665999999999997</v>
      </c>
      <c r="AC10" s="10">
        <f t="shared" si="4"/>
        <v>47.665999999999997</v>
      </c>
      <c r="AD10" s="10">
        <f t="shared" si="5"/>
        <v>47.665999999999997</v>
      </c>
      <c r="AE10" s="10">
        <f t="shared" si="6"/>
        <v>47.665999999999997</v>
      </c>
      <c r="AF10" s="10" t="s">
        <v>55</v>
      </c>
      <c r="AG10" s="33">
        <f t="shared" si="7"/>
        <v>23</v>
      </c>
      <c r="AH10" s="20">
        <f t="shared" si="8"/>
        <v>10</v>
      </c>
      <c r="AI10" s="21">
        <f t="shared" si="9"/>
        <v>23.833333333333332</v>
      </c>
      <c r="AJ10" s="22">
        <f t="shared" si="10"/>
        <v>32.665999999999997</v>
      </c>
      <c r="AK10" s="23"/>
    </row>
    <row r="11" spans="1:41" ht="15.75" thickBot="1">
      <c r="A11" s="13">
        <v>10</v>
      </c>
      <c r="B11" s="10" t="s">
        <v>229</v>
      </c>
      <c r="C11" s="10" t="s">
        <v>230</v>
      </c>
      <c r="D11" s="10" t="s">
        <v>164</v>
      </c>
      <c r="E11" s="10" t="s">
        <v>231</v>
      </c>
      <c r="F11" s="65">
        <v>606436</v>
      </c>
      <c r="G11" s="10" t="s">
        <v>53</v>
      </c>
      <c r="H11" s="10">
        <v>28</v>
      </c>
      <c r="I11" s="10">
        <v>10</v>
      </c>
      <c r="J11" s="10">
        <v>15</v>
      </c>
      <c r="K11" s="17">
        <f t="shared" si="0"/>
        <v>42.832999999999998</v>
      </c>
      <c r="L11" s="10">
        <v>4</v>
      </c>
      <c r="M11" s="10">
        <v>0</v>
      </c>
      <c r="N11" s="10">
        <v>4</v>
      </c>
      <c r="O11" s="10" t="s">
        <v>50</v>
      </c>
      <c r="P11" s="10">
        <v>10</v>
      </c>
      <c r="Q11" s="10" t="s">
        <v>50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8">
        <v>0</v>
      </c>
      <c r="Z11" s="8">
        <f t="shared" si="1"/>
        <v>46.832999999999998</v>
      </c>
      <c r="AA11" s="19">
        <f t="shared" si="2"/>
        <v>46.832999999999998</v>
      </c>
      <c r="AB11" s="10">
        <f t="shared" si="3"/>
        <v>60.832999999999998</v>
      </c>
      <c r="AC11" s="10">
        <f t="shared" si="4"/>
        <v>46.832999999999998</v>
      </c>
      <c r="AD11" s="10">
        <f t="shared" si="5"/>
        <v>46.832999999999998</v>
      </c>
      <c r="AE11" s="10">
        <f t="shared" si="6"/>
        <v>46.832999999999998</v>
      </c>
      <c r="AF11" s="10" t="s">
        <v>55</v>
      </c>
      <c r="AG11" s="33">
        <f t="shared" si="7"/>
        <v>28</v>
      </c>
      <c r="AH11" s="20">
        <f t="shared" si="8"/>
        <v>11</v>
      </c>
      <c r="AI11" s="21">
        <f t="shared" si="9"/>
        <v>28.916666666666668</v>
      </c>
      <c r="AJ11" s="22">
        <f t="shared" si="10"/>
        <v>42.832999999999998</v>
      </c>
      <c r="AK11" s="23"/>
    </row>
    <row r="12" spans="1:41" ht="15.75" thickBot="1">
      <c r="A12" s="10">
        <v>11</v>
      </c>
      <c r="B12" s="10" t="s">
        <v>51</v>
      </c>
      <c r="C12" s="10" t="s">
        <v>44</v>
      </c>
      <c r="D12" s="10" t="s">
        <v>35</v>
      </c>
      <c r="E12" s="10" t="s">
        <v>52</v>
      </c>
      <c r="F12" s="65">
        <v>595444</v>
      </c>
      <c r="G12" s="10" t="s">
        <v>53</v>
      </c>
      <c r="H12" s="10">
        <v>19</v>
      </c>
      <c r="I12" s="10">
        <v>0</v>
      </c>
      <c r="J12" s="10">
        <v>1</v>
      </c>
      <c r="K12" s="17">
        <f t="shared" si="0"/>
        <v>23.5</v>
      </c>
      <c r="L12" s="10">
        <v>4</v>
      </c>
      <c r="M12" s="10">
        <v>19</v>
      </c>
      <c r="N12" s="10">
        <v>4</v>
      </c>
      <c r="O12" s="10" t="s">
        <v>32</v>
      </c>
      <c r="P12" s="10">
        <v>10</v>
      </c>
      <c r="Q12" s="10" t="s">
        <v>32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8">
        <v>0</v>
      </c>
      <c r="Z12" s="8">
        <f t="shared" si="1"/>
        <v>46.5</v>
      </c>
      <c r="AA12" s="19">
        <f t="shared" si="2"/>
        <v>60.5</v>
      </c>
      <c r="AB12" s="10">
        <f t="shared" si="3"/>
        <v>46.5</v>
      </c>
      <c r="AC12" s="10">
        <f t="shared" si="4"/>
        <v>46.5</v>
      </c>
      <c r="AD12" s="10">
        <f t="shared" si="5"/>
        <v>46.5</v>
      </c>
      <c r="AE12" s="10">
        <f t="shared" si="6"/>
        <v>46.5</v>
      </c>
      <c r="AF12" s="10" t="s">
        <v>55</v>
      </c>
      <c r="AG12" s="33">
        <f t="shared" si="7"/>
        <v>19</v>
      </c>
      <c r="AH12" s="20">
        <f t="shared" si="8"/>
        <v>0</v>
      </c>
      <c r="AI12" s="21">
        <f t="shared" si="9"/>
        <v>19</v>
      </c>
      <c r="AJ12" s="22">
        <f t="shared" si="10"/>
        <v>23.5</v>
      </c>
      <c r="AK12" s="23"/>
    </row>
    <row r="13" spans="1:41" ht="15.75" thickBot="1">
      <c r="A13" s="13">
        <v>12</v>
      </c>
      <c r="B13" s="10" t="s">
        <v>89</v>
      </c>
      <c r="C13" s="10" t="s">
        <v>128</v>
      </c>
      <c r="D13" s="10" t="s">
        <v>34</v>
      </c>
      <c r="E13" s="10" t="s">
        <v>117</v>
      </c>
      <c r="F13" s="65">
        <v>589851</v>
      </c>
      <c r="G13" s="10" t="s">
        <v>53</v>
      </c>
      <c r="H13" s="10">
        <v>22</v>
      </c>
      <c r="I13" s="10">
        <v>11</v>
      </c>
      <c r="J13" s="10">
        <v>2</v>
      </c>
      <c r="K13" s="17">
        <f t="shared" si="0"/>
        <v>30.832999999999998</v>
      </c>
      <c r="L13" s="10">
        <v>4</v>
      </c>
      <c r="M13" s="10">
        <v>11</v>
      </c>
      <c r="N13" s="10">
        <v>4</v>
      </c>
      <c r="O13" s="10" t="s">
        <v>32</v>
      </c>
      <c r="P13" s="10">
        <v>10</v>
      </c>
      <c r="Q13" s="10" t="s">
        <v>32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8">
        <v>0</v>
      </c>
      <c r="Z13" s="8">
        <f t="shared" si="1"/>
        <v>45.832999999999998</v>
      </c>
      <c r="AA13" s="19">
        <f t="shared" si="2"/>
        <v>59.832999999999998</v>
      </c>
      <c r="AB13" s="10">
        <f t="shared" si="3"/>
        <v>45.832999999999998</v>
      </c>
      <c r="AC13" s="10">
        <f t="shared" si="4"/>
        <v>45.832999999999998</v>
      </c>
      <c r="AD13" s="10">
        <f t="shared" si="5"/>
        <v>45.832999999999998</v>
      </c>
      <c r="AE13" s="10">
        <f t="shared" si="6"/>
        <v>45.832999999999998</v>
      </c>
      <c r="AF13" s="10" t="s">
        <v>55</v>
      </c>
      <c r="AG13" s="33">
        <f t="shared" si="7"/>
        <v>22</v>
      </c>
      <c r="AH13" s="20">
        <f t="shared" si="8"/>
        <v>11</v>
      </c>
      <c r="AI13" s="21">
        <f t="shared" si="9"/>
        <v>22.916666666666668</v>
      </c>
      <c r="AJ13" s="22">
        <f t="shared" si="10"/>
        <v>30.832999999999998</v>
      </c>
      <c r="AK13" s="23"/>
    </row>
    <row r="14" spans="1:41" ht="15.75" thickBot="1">
      <c r="A14" s="10">
        <v>13</v>
      </c>
      <c r="B14" s="13" t="s">
        <v>107</v>
      </c>
      <c r="C14" s="13" t="s">
        <v>33</v>
      </c>
      <c r="D14" s="13" t="s">
        <v>31</v>
      </c>
      <c r="E14" s="13" t="s">
        <v>108</v>
      </c>
      <c r="F14" s="66">
        <v>615301</v>
      </c>
      <c r="G14" s="50" t="s">
        <v>53</v>
      </c>
      <c r="H14" s="13">
        <v>17</v>
      </c>
      <c r="I14" s="13">
        <v>8</v>
      </c>
      <c r="J14" s="13">
        <v>17</v>
      </c>
      <c r="K14" s="24">
        <f t="shared" si="0"/>
        <v>21.625</v>
      </c>
      <c r="L14" s="13">
        <v>4</v>
      </c>
      <c r="M14" s="13">
        <v>19</v>
      </c>
      <c r="N14" s="13">
        <v>4</v>
      </c>
      <c r="O14" s="13" t="s">
        <v>32</v>
      </c>
      <c r="P14" s="13">
        <v>10</v>
      </c>
      <c r="Q14" s="13" t="s">
        <v>32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30">
        <v>0</v>
      </c>
      <c r="Z14" s="11">
        <f t="shared" si="1"/>
        <v>44.625</v>
      </c>
      <c r="AA14" s="25">
        <f t="shared" si="2"/>
        <v>58.625</v>
      </c>
      <c r="AB14" s="13">
        <f t="shared" si="3"/>
        <v>44.625</v>
      </c>
      <c r="AC14" s="13">
        <f t="shared" si="4"/>
        <v>44.625</v>
      </c>
      <c r="AD14" s="13">
        <f t="shared" si="5"/>
        <v>44.625</v>
      </c>
      <c r="AE14" s="13">
        <f t="shared" si="6"/>
        <v>44.625</v>
      </c>
      <c r="AF14" s="50" t="s">
        <v>321</v>
      </c>
      <c r="AG14" s="38">
        <f t="shared" si="7"/>
        <v>17</v>
      </c>
      <c r="AH14" s="26">
        <f t="shared" si="8"/>
        <v>9</v>
      </c>
      <c r="AI14" s="27">
        <f t="shared" si="9"/>
        <v>17.75</v>
      </c>
      <c r="AJ14" s="28">
        <f t="shared" si="10"/>
        <v>21.625</v>
      </c>
      <c r="AK14" s="31"/>
      <c r="AL14" s="12"/>
      <c r="AM14" s="12"/>
      <c r="AN14" s="12"/>
      <c r="AO14" s="12"/>
    </row>
    <row r="15" spans="1:41" ht="15.75" thickBot="1">
      <c r="A15" s="13">
        <v>14</v>
      </c>
      <c r="B15" s="10" t="s">
        <v>152</v>
      </c>
      <c r="C15" s="10" t="s">
        <v>153</v>
      </c>
      <c r="D15" s="10" t="s">
        <v>41</v>
      </c>
      <c r="E15" s="10" t="s">
        <v>154</v>
      </c>
      <c r="F15" s="65">
        <v>622891</v>
      </c>
      <c r="G15" s="10" t="s">
        <v>53</v>
      </c>
      <c r="H15" s="10">
        <v>11</v>
      </c>
      <c r="I15" s="10">
        <v>0</v>
      </c>
      <c r="J15" s="10">
        <v>14</v>
      </c>
      <c r="K15" s="17">
        <f t="shared" si="0"/>
        <v>11.5</v>
      </c>
      <c r="L15" s="10">
        <v>4</v>
      </c>
      <c r="M15" s="10">
        <v>29</v>
      </c>
      <c r="N15" s="10">
        <v>4</v>
      </c>
      <c r="O15" s="10" t="s">
        <v>50</v>
      </c>
      <c r="P15" s="10">
        <v>10</v>
      </c>
      <c r="Q15" s="10" t="s">
        <v>50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8">
        <v>0</v>
      </c>
      <c r="Z15" s="8">
        <f t="shared" si="1"/>
        <v>44.5</v>
      </c>
      <c r="AA15" s="19">
        <f t="shared" si="2"/>
        <v>44.5</v>
      </c>
      <c r="AB15" s="10">
        <f t="shared" si="3"/>
        <v>58.5</v>
      </c>
      <c r="AC15" s="10">
        <f t="shared" si="4"/>
        <v>44.5</v>
      </c>
      <c r="AD15" s="10">
        <f t="shared" si="5"/>
        <v>44.5</v>
      </c>
      <c r="AE15" s="10">
        <f t="shared" si="6"/>
        <v>44.5</v>
      </c>
      <c r="AF15" s="10" t="s">
        <v>55</v>
      </c>
      <c r="AG15" s="33">
        <f t="shared" si="7"/>
        <v>11</v>
      </c>
      <c r="AH15" s="20">
        <f t="shared" si="8"/>
        <v>0</v>
      </c>
      <c r="AI15" s="21">
        <f t="shared" si="9"/>
        <v>11</v>
      </c>
      <c r="AJ15" s="22">
        <f t="shared" si="10"/>
        <v>11.5</v>
      </c>
      <c r="AK15" s="23"/>
    </row>
    <row r="16" spans="1:41" ht="15.75" thickBot="1">
      <c r="A16" s="10">
        <v>15</v>
      </c>
      <c r="B16" s="10" t="s">
        <v>156</v>
      </c>
      <c r="C16" s="10" t="s">
        <v>155</v>
      </c>
      <c r="D16" s="10" t="s">
        <v>114</v>
      </c>
      <c r="E16" s="10" t="s">
        <v>157</v>
      </c>
      <c r="F16" s="65">
        <v>597127</v>
      </c>
      <c r="G16" s="10" t="s">
        <v>53</v>
      </c>
      <c r="H16" s="10">
        <v>22</v>
      </c>
      <c r="I16" s="10">
        <v>2</v>
      </c>
      <c r="J16" s="10">
        <v>9</v>
      </c>
      <c r="K16" s="17">
        <f t="shared" si="0"/>
        <v>29.332999999999998</v>
      </c>
      <c r="L16" s="10">
        <v>4</v>
      </c>
      <c r="M16" s="10">
        <v>11</v>
      </c>
      <c r="N16" s="10">
        <v>4</v>
      </c>
      <c r="O16" s="10" t="s">
        <v>32</v>
      </c>
      <c r="P16" s="10">
        <v>10</v>
      </c>
      <c r="Q16" s="10" t="s">
        <v>32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8">
        <v>0</v>
      </c>
      <c r="Z16" s="8">
        <f t="shared" si="1"/>
        <v>44.332999999999998</v>
      </c>
      <c r="AA16" s="19">
        <f t="shared" si="2"/>
        <v>58.332999999999998</v>
      </c>
      <c r="AB16" s="10">
        <f t="shared" si="3"/>
        <v>44.332999999999998</v>
      </c>
      <c r="AC16" s="10">
        <f t="shared" si="4"/>
        <v>44.332999999999998</v>
      </c>
      <c r="AD16" s="10">
        <f t="shared" si="5"/>
        <v>44.332999999999998</v>
      </c>
      <c r="AE16" s="10">
        <f t="shared" si="6"/>
        <v>44.332999999999998</v>
      </c>
      <c r="AF16" s="10" t="s">
        <v>55</v>
      </c>
      <c r="AG16" s="33">
        <f t="shared" si="7"/>
        <v>22</v>
      </c>
      <c r="AH16" s="20">
        <f t="shared" si="8"/>
        <v>2</v>
      </c>
      <c r="AI16" s="21">
        <f t="shared" si="9"/>
        <v>22.166666666666668</v>
      </c>
      <c r="AJ16" s="22">
        <f t="shared" si="10"/>
        <v>29.332999999999998</v>
      </c>
      <c r="AK16" s="23"/>
    </row>
    <row r="17" spans="1:41" ht="15.75" thickBot="1">
      <c r="A17" s="13">
        <v>16</v>
      </c>
      <c r="B17" s="13" t="s">
        <v>323</v>
      </c>
      <c r="C17" s="13" t="s">
        <v>119</v>
      </c>
      <c r="D17" s="10" t="s">
        <v>41</v>
      </c>
      <c r="E17" s="10" t="s">
        <v>324</v>
      </c>
      <c r="F17" s="65">
        <v>603042</v>
      </c>
      <c r="G17" s="13" t="s">
        <v>53</v>
      </c>
      <c r="H17" s="13">
        <v>17</v>
      </c>
      <c r="I17" s="13">
        <v>0</v>
      </c>
      <c r="J17" s="13">
        <v>0</v>
      </c>
      <c r="K17" s="24">
        <f t="shared" si="0"/>
        <v>20.5</v>
      </c>
      <c r="L17" s="13">
        <v>4</v>
      </c>
      <c r="M17" s="13">
        <v>19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8"/>
      <c r="Z17" s="17">
        <f t="shared" si="1"/>
        <v>43.5</v>
      </c>
      <c r="AA17" s="19">
        <f t="shared" si="2"/>
        <v>43.5</v>
      </c>
      <c r="AB17" s="10">
        <f t="shared" si="3"/>
        <v>43.5</v>
      </c>
      <c r="AC17" s="10">
        <f t="shared" si="4"/>
        <v>43.5</v>
      </c>
      <c r="AD17" s="10">
        <f t="shared" si="5"/>
        <v>43.5</v>
      </c>
      <c r="AE17" s="10">
        <f t="shared" si="6"/>
        <v>43.5</v>
      </c>
      <c r="AF17" s="10" t="s">
        <v>55</v>
      </c>
      <c r="AG17" s="33">
        <f t="shared" si="7"/>
        <v>17</v>
      </c>
      <c r="AH17" s="20">
        <f t="shared" si="8"/>
        <v>0</v>
      </c>
      <c r="AI17" s="21">
        <f t="shared" si="9"/>
        <v>17</v>
      </c>
      <c r="AJ17" s="22">
        <f t="shared" si="10"/>
        <v>20.5</v>
      </c>
    </row>
    <row r="18" spans="1:41" ht="15.75" thickBot="1">
      <c r="A18" s="10">
        <v>17</v>
      </c>
      <c r="B18" s="10" t="s">
        <v>186</v>
      </c>
      <c r="C18" s="10" t="s">
        <v>54</v>
      </c>
      <c r="D18" s="10" t="s">
        <v>49</v>
      </c>
      <c r="E18" s="10" t="s">
        <v>52</v>
      </c>
      <c r="F18" s="65">
        <v>589611</v>
      </c>
      <c r="G18" s="10" t="s">
        <v>53</v>
      </c>
      <c r="H18" s="10">
        <v>28</v>
      </c>
      <c r="I18" s="10">
        <v>6</v>
      </c>
      <c r="J18" s="10">
        <v>22</v>
      </c>
      <c r="K18" s="17">
        <f t="shared" si="0"/>
        <v>42.165999999999997</v>
      </c>
      <c r="L18" s="10">
        <v>0</v>
      </c>
      <c r="M18" s="10">
        <v>0</v>
      </c>
      <c r="N18" s="10">
        <v>4</v>
      </c>
      <c r="O18" s="10" t="s">
        <v>50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8">
        <v>0</v>
      </c>
      <c r="Z18" s="8">
        <f t="shared" si="1"/>
        <v>42.165999999999997</v>
      </c>
      <c r="AA18" s="19">
        <f t="shared" si="2"/>
        <v>42.165999999999997</v>
      </c>
      <c r="AB18" s="10">
        <f t="shared" si="3"/>
        <v>46.165999999999997</v>
      </c>
      <c r="AC18" s="10">
        <f t="shared" si="4"/>
        <v>42.165999999999997</v>
      </c>
      <c r="AD18" s="10">
        <f t="shared" si="5"/>
        <v>42.165999999999997</v>
      </c>
      <c r="AE18" s="10">
        <f t="shared" si="6"/>
        <v>42.165999999999997</v>
      </c>
      <c r="AF18" s="10" t="s">
        <v>55</v>
      </c>
      <c r="AG18" s="33">
        <f t="shared" si="7"/>
        <v>28</v>
      </c>
      <c r="AH18" s="20">
        <f t="shared" si="8"/>
        <v>7</v>
      </c>
      <c r="AI18" s="21">
        <f t="shared" si="9"/>
        <v>28.583333333333332</v>
      </c>
      <c r="AJ18" s="22">
        <f t="shared" si="10"/>
        <v>42.165999999999997</v>
      </c>
      <c r="AK18" s="23"/>
    </row>
    <row r="19" spans="1:41" ht="15.75" thickBot="1">
      <c r="A19" s="13">
        <v>18</v>
      </c>
      <c r="B19" s="10" t="s">
        <v>274</v>
      </c>
      <c r="C19" s="10" t="s">
        <v>72</v>
      </c>
      <c r="D19" s="10"/>
      <c r="E19" s="10" t="s">
        <v>244</v>
      </c>
      <c r="F19" s="65">
        <v>602864</v>
      </c>
      <c r="G19" s="10" t="s">
        <v>53</v>
      </c>
      <c r="H19" s="10">
        <v>24</v>
      </c>
      <c r="I19" s="10">
        <v>0</v>
      </c>
      <c r="J19" s="10">
        <v>14</v>
      </c>
      <c r="K19" s="17">
        <f t="shared" si="0"/>
        <v>33</v>
      </c>
      <c r="L19" s="10">
        <v>4</v>
      </c>
      <c r="M19" s="10">
        <v>5</v>
      </c>
      <c r="N19" s="10">
        <v>0</v>
      </c>
      <c r="O19" s="10"/>
      <c r="P19" s="10"/>
      <c r="Q19" s="10"/>
      <c r="R19" s="10"/>
      <c r="S19" s="10"/>
      <c r="T19" s="10"/>
      <c r="U19" s="10"/>
      <c r="V19" s="10"/>
      <c r="W19" s="10"/>
      <c r="X19" s="10">
        <v>0</v>
      </c>
      <c r="Y19" s="18"/>
      <c r="Z19" s="8">
        <f t="shared" si="1"/>
        <v>42</v>
      </c>
      <c r="AA19" s="19">
        <f t="shared" si="2"/>
        <v>42</v>
      </c>
      <c r="AB19" s="10">
        <f t="shared" si="3"/>
        <v>42</v>
      </c>
      <c r="AC19" s="10">
        <f t="shared" si="4"/>
        <v>42</v>
      </c>
      <c r="AD19" s="10">
        <f t="shared" si="5"/>
        <v>42</v>
      </c>
      <c r="AE19" s="10">
        <f t="shared" si="6"/>
        <v>42</v>
      </c>
      <c r="AF19" s="10" t="s">
        <v>55</v>
      </c>
      <c r="AG19" s="33">
        <f t="shared" si="7"/>
        <v>24</v>
      </c>
      <c r="AH19" s="20">
        <f t="shared" si="8"/>
        <v>0</v>
      </c>
      <c r="AI19" s="21">
        <f t="shared" si="9"/>
        <v>24</v>
      </c>
      <c r="AJ19" s="22">
        <f t="shared" si="10"/>
        <v>33</v>
      </c>
      <c r="AK19" s="23"/>
    </row>
    <row r="20" spans="1:41" ht="18.75" customHeight="1" thickBot="1">
      <c r="A20" s="10">
        <v>19</v>
      </c>
      <c r="B20" s="10" t="s">
        <v>115</v>
      </c>
      <c r="C20" s="10" t="s">
        <v>83</v>
      </c>
      <c r="D20" s="10" t="s">
        <v>116</v>
      </c>
      <c r="E20" s="10" t="s">
        <v>117</v>
      </c>
      <c r="F20" s="65">
        <v>615267</v>
      </c>
      <c r="G20" s="10" t="s">
        <v>53</v>
      </c>
      <c r="H20" s="10">
        <v>15</v>
      </c>
      <c r="I20" s="10">
        <v>3</v>
      </c>
      <c r="J20" s="10">
        <v>13</v>
      </c>
      <c r="K20" s="17">
        <f t="shared" si="0"/>
        <v>17.875</v>
      </c>
      <c r="L20" s="10">
        <v>4</v>
      </c>
      <c r="M20" s="10">
        <v>19</v>
      </c>
      <c r="N20" s="10">
        <v>4</v>
      </c>
      <c r="O20" s="10" t="s">
        <v>32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8">
        <v>0</v>
      </c>
      <c r="Z20" s="8">
        <f t="shared" si="1"/>
        <v>40.875</v>
      </c>
      <c r="AA20" s="19">
        <f t="shared" si="2"/>
        <v>44.875</v>
      </c>
      <c r="AB20" s="10">
        <f t="shared" si="3"/>
        <v>40.875</v>
      </c>
      <c r="AC20" s="10">
        <f t="shared" si="4"/>
        <v>40.875</v>
      </c>
      <c r="AD20" s="10">
        <f t="shared" si="5"/>
        <v>40.875</v>
      </c>
      <c r="AE20" s="10">
        <f t="shared" si="6"/>
        <v>40.875</v>
      </c>
      <c r="AF20" s="10" t="s">
        <v>55</v>
      </c>
      <c r="AG20" s="33">
        <f t="shared" si="7"/>
        <v>15</v>
      </c>
      <c r="AH20" s="20">
        <f t="shared" si="8"/>
        <v>3</v>
      </c>
      <c r="AI20" s="21">
        <f t="shared" si="9"/>
        <v>15.25</v>
      </c>
      <c r="AJ20" s="22">
        <f t="shared" si="10"/>
        <v>17.875</v>
      </c>
      <c r="AK20" s="23"/>
    </row>
    <row r="21" spans="1:41" ht="14.45" customHeight="1" thickBot="1">
      <c r="A21" s="13">
        <v>20</v>
      </c>
      <c r="B21" s="10" t="s">
        <v>134</v>
      </c>
      <c r="C21" s="10" t="s">
        <v>135</v>
      </c>
      <c r="D21" s="10" t="s">
        <v>31</v>
      </c>
      <c r="E21" s="10" t="s">
        <v>136</v>
      </c>
      <c r="F21" s="65">
        <v>615345</v>
      </c>
      <c r="G21" s="10" t="s">
        <v>53</v>
      </c>
      <c r="H21" s="10">
        <v>15</v>
      </c>
      <c r="I21" s="10">
        <v>2</v>
      </c>
      <c r="J21" s="10">
        <v>27</v>
      </c>
      <c r="K21" s="17">
        <f t="shared" si="0"/>
        <v>17.875</v>
      </c>
      <c r="L21" s="10">
        <v>4</v>
      </c>
      <c r="M21" s="10">
        <v>19</v>
      </c>
      <c r="N21" s="10">
        <v>4</v>
      </c>
      <c r="O21" s="10" t="s">
        <v>32</v>
      </c>
      <c r="P21" s="10">
        <v>10</v>
      </c>
      <c r="Q21" s="10" t="s">
        <v>32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8">
        <v>0</v>
      </c>
      <c r="Z21" s="8">
        <f t="shared" si="1"/>
        <v>40.875</v>
      </c>
      <c r="AA21" s="19">
        <f t="shared" si="2"/>
        <v>54.875</v>
      </c>
      <c r="AB21" s="10">
        <f t="shared" si="3"/>
        <v>40.875</v>
      </c>
      <c r="AC21" s="10">
        <f t="shared" si="4"/>
        <v>40.875</v>
      </c>
      <c r="AD21" s="10">
        <f t="shared" si="5"/>
        <v>40.875</v>
      </c>
      <c r="AE21" s="10">
        <f t="shared" si="6"/>
        <v>40.875</v>
      </c>
      <c r="AF21" s="10" t="s">
        <v>55</v>
      </c>
      <c r="AG21" s="33">
        <f t="shared" si="7"/>
        <v>15</v>
      </c>
      <c r="AH21" s="20">
        <f t="shared" si="8"/>
        <v>3</v>
      </c>
      <c r="AI21" s="21">
        <f t="shared" si="9"/>
        <v>15.25</v>
      </c>
      <c r="AJ21" s="22">
        <f t="shared" si="10"/>
        <v>17.875</v>
      </c>
      <c r="AK21" s="23"/>
    </row>
    <row r="22" spans="1:41" ht="15.75" thickBot="1">
      <c r="A22" s="10">
        <v>21</v>
      </c>
      <c r="B22" s="10" t="s">
        <v>187</v>
      </c>
      <c r="C22" s="10" t="s">
        <v>39</v>
      </c>
      <c r="D22" s="10" t="s">
        <v>188</v>
      </c>
      <c r="E22" s="10" t="s">
        <v>170</v>
      </c>
      <c r="F22" s="65">
        <v>608928</v>
      </c>
      <c r="G22" s="10" t="s">
        <v>53</v>
      </c>
      <c r="H22" s="10">
        <v>15</v>
      </c>
      <c r="I22" s="10">
        <v>0</v>
      </c>
      <c r="J22" s="10">
        <v>0</v>
      </c>
      <c r="K22" s="17">
        <f t="shared" si="0"/>
        <v>17.5</v>
      </c>
      <c r="L22" s="10">
        <v>4</v>
      </c>
      <c r="M22" s="10">
        <v>19</v>
      </c>
      <c r="N22" s="10">
        <v>4</v>
      </c>
      <c r="O22" s="10" t="s">
        <v>32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8">
        <v>0</v>
      </c>
      <c r="Z22" s="8">
        <f t="shared" si="1"/>
        <v>40.5</v>
      </c>
      <c r="AA22" s="19">
        <f t="shared" si="2"/>
        <v>44.5</v>
      </c>
      <c r="AB22" s="10">
        <f t="shared" si="3"/>
        <v>40.5</v>
      </c>
      <c r="AC22" s="10">
        <f t="shared" si="4"/>
        <v>40.5</v>
      </c>
      <c r="AD22" s="10">
        <f t="shared" si="5"/>
        <v>40.5</v>
      </c>
      <c r="AE22" s="10">
        <f t="shared" si="6"/>
        <v>40.5</v>
      </c>
      <c r="AF22" s="10" t="s">
        <v>55</v>
      </c>
      <c r="AG22" s="33">
        <f t="shared" si="7"/>
        <v>15</v>
      </c>
      <c r="AH22" s="20">
        <f t="shared" si="8"/>
        <v>0</v>
      </c>
      <c r="AI22" s="21">
        <f t="shared" si="9"/>
        <v>15</v>
      </c>
      <c r="AJ22" s="22">
        <f t="shared" si="10"/>
        <v>17.5</v>
      </c>
      <c r="AK22" s="23"/>
    </row>
    <row r="23" spans="1:41" ht="15.75" thickBot="1">
      <c r="A23" s="13">
        <v>22</v>
      </c>
      <c r="B23" s="10" t="s">
        <v>183</v>
      </c>
      <c r="C23" s="10" t="s">
        <v>79</v>
      </c>
      <c r="D23" s="10" t="s">
        <v>34</v>
      </c>
      <c r="E23" s="10" t="s">
        <v>65</v>
      </c>
      <c r="F23" s="65">
        <v>615513</v>
      </c>
      <c r="G23" s="10" t="s">
        <v>53</v>
      </c>
      <c r="H23" s="10">
        <v>14</v>
      </c>
      <c r="I23" s="10">
        <v>6</v>
      </c>
      <c r="J23" s="10">
        <v>27</v>
      </c>
      <c r="K23" s="17">
        <f t="shared" si="0"/>
        <v>16.875</v>
      </c>
      <c r="L23" s="10">
        <v>4</v>
      </c>
      <c r="M23" s="10">
        <v>19</v>
      </c>
      <c r="N23" s="10">
        <v>4</v>
      </c>
      <c r="O23" s="10" t="s">
        <v>50</v>
      </c>
      <c r="P23" s="10">
        <v>10</v>
      </c>
      <c r="Q23" s="10" t="s">
        <v>50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8">
        <v>0</v>
      </c>
      <c r="Z23" s="8">
        <f t="shared" si="1"/>
        <v>39.875</v>
      </c>
      <c r="AA23" s="19">
        <f t="shared" si="2"/>
        <v>39.875</v>
      </c>
      <c r="AB23" s="10">
        <f t="shared" si="3"/>
        <v>53.875</v>
      </c>
      <c r="AC23" s="10">
        <f t="shared" si="4"/>
        <v>39.875</v>
      </c>
      <c r="AD23" s="10">
        <f t="shared" si="5"/>
        <v>39.875</v>
      </c>
      <c r="AE23" s="10">
        <f t="shared" si="6"/>
        <v>39.875</v>
      </c>
      <c r="AF23" s="10" t="s">
        <v>55</v>
      </c>
      <c r="AG23" s="33">
        <f t="shared" si="7"/>
        <v>14</v>
      </c>
      <c r="AH23" s="20">
        <f t="shared" si="8"/>
        <v>7</v>
      </c>
      <c r="AI23" s="21">
        <f t="shared" si="9"/>
        <v>14.583333333333334</v>
      </c>
      <c r="AJ23" s="22">
        <f t="shared" si="10"/>
        <v>16.875</v>
      </c>
      <c r="AK23" s="23"/>
    </row>
    <row r="24" spans="1:41" ht="15.75" thickBot="1">
      <c r="A24" s="10">
        <v>23</v>
      </c>
      <c r="B24" s="10" t="s">
        <v>195</v>
      </c>
      <c r="C24" s="10" t="s">
        <v>196</v>
      </c>
      <c r="D24" s="10" t="s">
        <v>77</v>
      </c>
      <c r="E24" s="10" t="s">
        <v>197</v>
      </c>
      <c r="F24" s="65">
        <v>596265</v>
      </c>
      <c r="G24" s="10" t="s">
        <v>53</v>
      </c>
      <c r="H24" s="10">
        <v>19</v>
      </c>
      <c r="I24" s="10">
        <v>8</v>
      </c>
      <c r="J24" s="10">
        <v>25</v>
      </c>
      <c r="K24" s="17">
        <f t="shared" si="0"/>
        <v>24.625</v>
      </c>
      <c r="L24" s="10">
        <v>4</v>
      </c>
      <c r="M24" s="10">
        <v>11</v>
      </c>
      <c r="N24" s="10">
        <v>4</v>
      </c>
      <c r="O24" s="10" t="s">
        <v>32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8">
        <v>0</v>
      </c>
      <c r="Z24" s="8">
        <f t="shared" si="1"/>
        <v>39.625</v>
      </c>
      <c r="AA24" s="19">
        <f t="shared" si="2"/>
        <v>43.625</v>
      </c>
      <c r="AB24" s="10">
        <f t="shared" si="3"/>
        <v>39.625</v>
      </c>
      <c r="AC24" s="10">
        <f t="shared" si="4"/>
        <v>39.625</v>
      </c>
      <c r="AD24" s="10">
        <f t="shared" si="5"/>
        <v>39.625</v>
      </c>
      <c r="AE24" s="10">
        <f t="shared" si="6"/>
        <v>39.625</v>
      </c>
      <c r="AF24" s="10" t="s">
        <v>55</v>
      </c>
      <c r="AG24" s="33">
        <f t="shared" si="7"/>
        <v>19</v>
      </c>
      <c r="AH24" s="20">
        <f t="shared" si="8"/>
        <v>9</v>
      </c>
      <c r="AI24" s="21">
        <f t="shared" si="9"/>
        <v>19.75</v>
      </c>
      <c r="AJ24" s="22">
        <f t="shared" si="10"/>
        <v>24.625</v>
      </c>
      <c r="AK24" s="23"/>
    </row>
    <row r="25" spans="1:41" ht="15.75" thickBot="1">
      <c r="A25" s="13">
        <v>24</v>
      </c>
      <c r="B25" s="10" t="s">
        <v>243</v>
      </c>
      <c r="C25" s="10" t="s">
        <v>33</v>
      </c>
      <c r="D25" s="10" t="s">
        <v>35</v>
      </c>
      <c r="E25" s="10" t="s">
        <v>175</v>
      </c>
      <c r="F25" s="65">
        <v>615605</v>
      </c>
      <c r="G25" s="10" t="s">
        <v>53</v>
      </c>
      <c r="H25" s="10">
        <v>14</v>
      </c>
      <c r="I25" s="10">
        <v>5</v>
      </c>
      <c r="J25" s="10">
        <v>14</v>
      </c>
      <c r="K25" s="17">
        <f t="shared" si="0"/>
        <v>16.625</v>
      </c>
      <c r="L25" s="10">
        <v>4</v>
      </c>
      <c r="M25" s="10">
        <v>19</v>
      </c>
      <c r="N25" s="10">
        <v>4</v>
      </c>
      <c r="O25" s="10" t="s">
        <v>32</v>
      </c>
      <c r="P25" s="10">
        <v>10</v>
      </c>
      <c r="Q25" s="10" t="s">
        <v>32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8">
        <v>0</v>
      </c>
      <c r="Z25" s="8">
        <f t="shared" si="1"/>
        <v>39.625</v>
      </c>
      <c r="AA25" s="19">
        <f t="shared" si="2"/>
        <v>53.625</v>
      </c>
      <c r="AB25" s="10">
        <f t="shared" si="3"/>
        <v>39.625</v>
      </c>
      <c r="AC25" s="10">
        <f t="shared" si="4"/>
        <v>39.625</v>
      </c>
      <c r="AD25" s="10">
        <f t="shared" si="5"/>
        <v>39.625</v>
      </c>
      <c r="AE25" s="10">
        <f t="shared" si="6"/>
        <v>39.625</v>
      </c>
      <c r="AF25" s="10" t="s">
        <v>55</v>
      </c>
      <c r="AG25" s="33">
        <f t="shared" si="7"/>
        <v>14</v>
      </c>
      <c r="AH25" s="20">
        <f t="shared" si="8"/>
        <v>5</v>
      </c>
      <c r="AI25" s="21">
        <f t="shared" si="9"/>
        <v>14.416666666666666</v>
      </c>
      <c r="AJ25" s="22">
        <f t="shared" si="10"/>
        <v>16.625</v>
      </c>
      <c r="AK25" s="23"/>
    </row>
    <row r="26" spans="1:41" ht="15.75" thickBot="1">
      <c r="A26" s="10">
        <v>25</v>
      </c>
      <c r="B26" s="10" t="s">
        <v>91</v>
      </c>
      <c r="C26" s="10" t="s">
        <v>250</v>
      </c>
      <c r="D26" s="10"/>
      <c r="E26" s="10" t="s">
        <v>244</v>
      </c>
      <c r="F26" s="65">
        <v>619257</v>
      </c>
      <c r="G26" s="10" t="s">
        <v>53</v>
      </c>
      <c r="H26" s="10">
        <v>13</v>
      </c>
      <c r="I26" s="10">
        <v>6</v>
      </c>
      <c r="J26" s="10">
        <v>15</v>
      </c>
      <c r="K26" s="17">
        <f t="shared" si="0"/>
        <v>15.375</v>
      </c>
      <c r="L26" s="10">
        <v>4</v>
      </c>
      <c r="M26" s="10">
        <v>0</v>
      </c>
      <c r="N26" s="10">
        <v>4</v>
      </c>
      <c r="O26" s="10" t="s">
        <v>32</v>
      </c>
      <c r="P26" s="10"/>
      <c r="Q26" s="10"/>
      <c r="R26" s="10"/>
      <c r="S26" s="10"/>
      <c r="T26" s="10"/>
      <c r="U26" s="10">
        <v>20</v>
      </c>
      <c r="V26" s="10"/>
      <c r="W26" s="10"/>
      <c r="X26" s="10">
        <v>0</v>
      </c>
      <c r="Y26" s="18">
        <v>0</v>
      </c>
      <c r="Z26" s="8">
        <f t="shared" si="1"/>
        <v>39.375</v>
      </c>
      <c r="AA26" s="19">
        <f t="shared" si="2"/>
        <v>43.375</v>
      </c>
      <c r="AB26" s="10">
        <f t="shared" si="3"/>
        <v>39.375</v>
      </c>
      <c r="AC26" s="10">
        <f t="shared" si="4"/>
        <v>39.375</v>
      </c>
      <c r="AD26" s="10">
        <f t="shared" si="5"/>
        <v>39.375</v>
      </c>
      <c r="AE26" s="10">
        <f t="shared" si="6"/>
        <v>39.375</v>
      </c>
      <c r="AF26" s="10" t="s">
        <v>55</v>
      </c>
      <c r="AG26" s="33">
        <f t="shared" si="7"/>
        <v>13</v>
      </c>
      <c r="AH26" s="20">
        <f t="shared" si="8"/>
        <v>7</v>
      </c>
      <c r="AI26" s="21">
        <f t="shared" si="9"/>
        <v>13.583333333333334</v>
      </c>
      <c r="AJ26" s="22">
        <f t="shared" si="10"/>
        <v>15.375</v>
      </c>
      <c r="AK26" s="23"/>
    </row>
    <row r="27" spans="1:41" ht="15.75" thickBot="1">
      <c r="A27" s="13">
        <v>26</v>
      </c>
      <c r="B27" s="10" t="s">
        <v>63</v>
      </c>
      <c r="C27" s="10" t="s">
        <v>64</v>
      </c>
      <c r="D27" s="10" t="s">
        <v>41</v>
      </c>
      <c r="E27" s="10" t="s">
        <v>65</v>
      </c>
      <c r="F27" s="65">
        <v>612747</v>
      </c>
      <c r="G27" s="10" t="s">
        <v>53</v>
      </c>
      <c r="H27" s="10">
        <v>13</v>
      </c>
      <c r="I27" s="10">
        <v>11</v>
      </c>
      <c r="J27" s="10">
        <v>19</v>
      </c>
      <c r="K27" s="17">
        <f t="shared" si="0"/>
        <v>16</v>
      </c>
      <c r="L27" s="10">
        <v>4</v>
      </c>
      <c r="M27" s="10">
        <v>19</v>
      </c>
      <c r="N27" s="10">
        <v>4</v>
      </c>
      <c r="O27" s="10" t="s">
        <v>32</v>
      </c>
      <c r="P27" s="10">
        <v>10</v>
      </c>
      <c r="Q27" s="10" t="s">
        <v>32</v>
      </c>
      <c r="R27" s="10">
        <v>0</v>
      </c>
      <c r="S27" s="10">
        <v>0</v>
      </c>
      <c r="T27" s="10"/>
      <c r="U27" s="10">
        <v>0</v>
      </c>
      <c r="V27" s="10">
        <v>0</v>
      </c>
      <c r="W27" s="10">
        <v>0</v>
      </c>
      <c r="X27" s="10">
        <v>0</v>
      </c>
      <c r="Y27" s="18">
        <v>0</v>
      </c>
      <c r="Z27" s="8">
        <f t="shared" si="1"/>
        <v>39</v>
      </c>
      <c r="AA27" s="19">
        <f t="shared" si="2"/>
        <v>53</v>
      </c>
      <c r="AB27" s="10">
        <f t="shared" si="3"/>
        <v>39</v>
      </c>
      <c r="AC27" s="10">
        <f t="shared" si="4"/>
        <v>39</v>
      </c>
      <c r="AD27" s="10">
        <f t="shared" si="5"/>
        <v>39</v>
      </c>
      <c r="AE27" s="10">
        <f t="shared" si="6"/>
        <v>39</v>
      </c>
      <c r="AF27" s="10" t="s">
        <v>55</v>
      </c>
      <c r="AG27" s="33">
        <f t="shared" si="7"/>
        <v>13</v>
      </c>
      <c r="AH27" s="20">
        <f t="shared" si="8"/>
        <v>12</v>
      </c>
      <c r="AI27" s="21">
        <f t="shared" si="9"/>
        <v>14</v>
      </c>
      <c r="AJ27" s="22">
        <f t="shared" si="10"/>
        <v>16</v>
      </c>
      <c r="AK27" s="23"/>
    </row>
    <row r="28" spans="1:41" ht="15.75" thickBot="1">
      <c r="A28" s="10">
        <v>27</v>
      </c>
      <c r="B28" s="10" t="s">
        <v>98</v>
      </c>
      <c r="C28" s="10" t="s">
        <v>99</v>
      </c>
      <c r="D28" s="10" t="s">
        <v>71</v>
      </c>
      <c r="E28" s="10" t="s">
        <v>100</v>
      </c>
      <c r="F28" s="65">
        <v>600226</v>
      </c>
      <c r="G28" s="10" t="s">
        <v>53</v>
      </c>
      <c r="H28" s="10">
        <v>24</v>
      </c>
      <c r="I28" s="10">
        <v>7</v>
      </c>
      <c r="J28" s="10">
        <v>20</v>
      </c>
      <c r="K28" s="17">
        <f t="shared" si="0"/>
        <v>34.332999999999998</v>
      </c>
      <c r="L28" s="10">
        <v>4</v>
      </c>
      <c r="M28" s="10">
        <v>0</v>
      </c>
      <c r="N28" s="10">
        <v>4</v>
      </c>
      <c r="O28" s="10" t="s">
        <v>50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8">
        <v>0</v>
      </c>
      <c r="Z28" s="8">
        <f t="shared" si="1"/>
        <v>38.332999999999998</v>
      </c>
      <c r="AA28" s="19">
        <f t="shared" si="2"/>
        <v>38.332999999999998</v>
      </c>
      <c r="AB28" s="10">
        <f t="shared" si="3"/>
        <v>42.332999999999998</v>
      </c>
      <c r="AC28" s="10">
        <f t="shared" si="4"/>
        <v>38.332999999999998</v>
      </c>
      <c r="AD28" s="10">
        <f t="shared" si="5"/>
        <v>38.332999999999998</v>
      </c>
      <c r="AE28" s="10">
        <f t="shared" si="6"/>
        <v>38.332999999999998</v>
      </c>
      <c r="AF28" s="10" t="s">
        <v>55</v>
      </c>
      <c r="AG28" s="33">
        <f t="shared" si="7"/>
        <v>24</v>
      </c>
      <c r="AH28" s="20">
        <f t="shared" si="8"/>
        <v>8</v>
      </c>
      <c r="AI28" s="21">
        <f t="shared" si="9"/>
        <v>24.666666666666668</v>
      </c>
      <c r="AJ28" s="22">
        <f t="shared" si="10"/>
        <v>34.332999999999998</v>
      </c>
      <c r="AK28" s="23"/>
    </row>
    <row r="29" spans="1:41" ht="15.75" thickBot="1">
      <c r="A29" s="13">
        <v>28</v>
      </c>
      <c r="B29" s="10" t="s">
        <v>253</v>
      </c>
      <c r="C29" s="10" t="s">
        <v>54</v>
      </c>
      <c r="D29" s="10"/>
      <c r="E29" s="10" t="s">
        <v>244</v>
      </c>
      <c r="F29" s="65" t="s">
        <v>254</v>
      </c>
      <c r="G29" s="10" t="s">
        <v>53</v>
      </c>
      <c r="H29" s="10">
        <v>13</v>
      </c>
      <c r="I29" s="10">
        <v>6</v>
      </c>
      <c r="J29" s="10">
        <v>14</v>
      </c>
      <c r="K29" s="17">
        <f t="shared" si="0"/>
        <v>15.25</v>
      </c>
      <c r="L29" s="10">
        <v>4</v>
      </c>
      <c r="M29" s="10">
        <v>19</v>
      </c>
      <c r="N29" s="10">
        <v>4</v>
      </c>
      <c r="O29" s="10" t="s">
        <v>32</v>
      </c>
      <c r="P29" s="10">
        <v>10</v>
      </c>
      <c r="Q29" s="10" t="s">
        <v>81</v>
      </c>
      <c r="R29" s="10"/>
      <c r="S29" s="10"/>
      <c r="T29" s="10"/>
      <c r="U29" s="10"/>
      <c r="V29" s="10"/>
      <c r="W29" s="10"/>
      <c r="X29" s="10">
        <v>0</v>
      </c>
      <c r="Y29" s="18">
        <v>0</v>
      </c>
      <c r="Z29" s="8">
        <f t="shared" si="1"/>
        <v>38.25</v>
      </c>
      <c r="AA29" s="19">
        <f t="shared" si="2"/>
        <v>42.25</v>
      </c>
      <c r="AB29" s="10">
        <f t="shared" si="3"/>
        <v>38.25</v>
      </c>
      <c r="AC29" s="10">
        <f t="shared" si="4"/>
        <v>48.25</v>
      </c>
      <c r="AD29" s="10">
        <f t="shared" si="5"/>
        <v>38.25</v>
      </c>
      <c r="AE29" s="10">
        <f t="shared" si="6"/>
        <v>38.25</v>
      </c>
      <c r="AF29" s="91" t="s">
        <v>329</v>
      </c>
      <c r="AG29" s="33">
        <f t="shared" si="7"/>
        <v>13</v>
      </c>
      <c r="AH29" s="20">
        <f t="shared" si="8"/>
        <v>6</v>
      </c>
      <c r="AI29" s="21">
        <f t="shared" si="9"/>
        <v>13.5</v>
      </c>
      <c r="AJ29" s="22">
        <f t="shared" si="10"/>
        <v>15.25</v>
      </c>
      <c r="AK29" s="23"/>
    </row>
    <row r="30" spans="1:41" s="12" customFormat="1" ht="15.75" thickBot="1">
      <c r="A30" s="10">
        <v>29</v>
      </c>
      <c r="B30" s="10" t="s">
        <v>144</v>
      </c>
      <c r="C30" s="10" t="s">
        <v>45</v>
      </c>
      <c r="D30" s="10" t="s">
        <v>35</v>
      </c>
      <c r="E30" s="10" t="s">
        <v>145</v>
      </c>
      <c r="F30" s="65">
        <v>597057</v>
      </c>
      <c r="G30" s="10" t="s">
        <v>53</v>
      </c>
      <c r="H30" s="10">
        <v>18</v>
      </c>
      <c r="I30" s="10">
        <v>9</v>
      </c>
      <c r="J30" s="10">
        <v>5</v>
      </c>
      <c r="K30" s="17">
        <f t="shared" si="0"/>
        <v>23.125</v>
      </c>
      <c r="L30" s="10">
        <v>4</v>
      </c>
      <c r="M30" s="10">
        <v>11</v>
      </c>
      <c r="N30" s="10">
        <v>4</v>
      </c>
      <c r="O30" s="10" t="s">
        <v>32</v>
      </c>
      <c r="P30" s="10">
        <v>10</v>
      </c>
      <c r="Q30" s="10" t="s">
        <v>32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8">
        <v>0</v>
      </c>
      <c r="Z30" s="8">
        <f t="shared" si="1"/>
        <v>38.125</v>
      </c>
      <c r="AA30" s="19">
        <f t="shared" si="2"/>
        <v>52.125</v>
      </c>
      <c r="AB30" s="10">
        <f t="shared" si="3"/>
        <v>38.125</v>
      </c>
      <c r="AC30" s="10">
        <f t="shared" si="4"/>
        <v>38.125</v>
      </c>
      <c r="AD30" s="10">
        <f t="shared" si="5"/>
        <v>38.125</v>
      </c>
      <c r="AE30" s="10">
        <f t="shared" si="6"/>
        <v>38.125</v>
      </c>
      <c r="AF30" s="10" t="s">
        <v>55</v>
      </c>
      <c r="AG30" s="33">
        <f t="shared" si="7"/>
        <v>18</v>
      </c>
      <c r="AH30" s="20">
        <f t="shared" si="8"/>
        <v>9</v>
      </c>
      <c r="AI30" s="21">
        <f t="shared" si="9"/>
        <v>18.75</v>
      </c>
      <c r="AJ30" s="22">
        <f t="shared" si="10"/>
        <v>23.125</v>
      </c>
      <c r="AK30" s="23"/>
      <c r="AL30"/>
      <c r="AM30"/>
      <c r="AN30"/>
      <c r="AO30"/>
    </row>
    <row r="31" spans="1:41" ht="15.75" thickBot="1">
      <c r="A31" s="13">
        <v>30</v>
      </c>
      <c r="B31" s="10" t="s">
        <v>171</v>
      </c>
      <c r="C31" s="10" t="s">
        <v>57</v>
      </c>
      <c r="D31" s="10" t="s">
        <v>71</v>
      </c>
      <c r="E31" s="10" t="s">
        <v>172</v>
      </c>
      <c r="F31" s="65">
        <v>596741</v>
      </c>
      <c r="G31" s="10" t="s">
        <v>53</v>
      </c>
      <c r="H31" s="10">
        <v>18</v>
      </c>
      <c r="I31" s="10">
        <v>6</v>
      </c>
      <c r="J31" s="10">
        <v>26</v>
      </c>
      <c r="K31" s="17">
        <f t="shared" si="0"/>
        <v>22.875</v>
      </c>
      <c r="L31" s="10">
        <v>4</v>
      </c>
      <c r="M31" s="10">
        <v>11</v>
      </c>
      <c r="N31" s="10">
        <v>4</v>
      </c>
      <c r="O31" s="10" t="s">
        <v>32</v>
      </c>
      <c r="P31" s="10">
        <v>10</v>
      </c>
      <c r="Q31" s="10" t="s">
        <v>32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8">
        <v>0</v>
      </c>
      <c r="Z31" s="8">
        <f t="shared" si="1"/>
        <v>37.875</v>
      </c>
      <c r="AA31" s="19">
        <f t="shared" si="2"/>
        <v>51.875</v>
      </c>
      <c r="AB31" s="10">
        <f t="shared" si="3"/>
        <v>37.875</v>
      </c>
      <c r="AC31" s="10">
        <f t="shared" si="4"/>
        <v>37.875</v>
      </c>
      <c r="AD31" s="10">
        <f t="shared" si="5"/>
        <v>37.875</v>
      </c>
      <c r="AE31" s="10">
        <f t="shared" si="6"/>
        <v>37.875</v>
      </c>
      <c r="AF31" s="10" t="s">
        <v>55</v>
      </c>
      <c r="AG31" s="33">
        <f t="shared" si="7"/>
        <v>18</v>
      </c>
      <c r="AH31" s="20">
        <f t="shared" si="8"/>
        <v>7</v>
      </c>
      <c r="AI31" s="21">
        <f t="shared" si="9"/>
        <v>18.583333333333332</v>
      </c>
      <c r="AJ31" s="22">
        <f t="shared" si="10"/>
        <v>22.875</v>
      </c>
      <c r="AK31" s="23"/>
    </row>
    <row r="32" spans="1:41">
      <c r="A32" s="10">
        <v>31</v>
      </c>
      <c r="B32" s="71" t="s">
        <v>289</v>
      </c>
      <c r="C32" s="71" t="s">
        <v>83</v>
      </c>
      <c r="D32" s="71"/>
      <c r="E32" s="71" t="s">
        <v>244</v>
      </c>
      <c r="F32" s="73">
        <v>619395</v>
      </c>
      <c r="G32" s="71" t="s">
        <v>53</v>
      </c>
      <c r="H32" s="71">
        <v>12</v>
      </c>
      <c r="I32" s="71">
        <v>9</v>
      </c>
      <c r="J32" s="71">
        <v>27</v>
      </c>
      <c r="K32" s="75">
        <f t="shared" si="0"/>
        <v>14.25</v>
      </c>
      <c r="L32" s="71">
        <v>4</v>
      </c>
      <c r="M32" s="71">
        <v>19</v>
      </c>
      <c r="N32" s="71">
        <v>4</v>
      </c>
      <c r="O32" s="71" t="s">
        <v>32</v>
      </c>
      <c r="P32" s="71"/>
      <c r="Q32" s="71"/>
      <c r="R32" s="71"/>
      <c r="S32" s="71"/>
      <c r="T32" s="71"/>
      <c r="U32" s="71"/>
      <c r="V32" s="71"/>
      <c r="W32" s="71"/>
      <c r="X32" s="71">
        <v>0</v>
      </c>
      <c r="Y32" s="77">
        <v>0</v>
      </c>
      <c r="Z32" s="79">
        <f t="shared" si="1"/>
        <v>37.25</v>
      </c>
      <c r="AA32" s="81">
        <f t="shared" si="2"/>
        <v>41.25</v>
      </c>
      <c r="AB32" s="71">
        <f t="shared" si="3"/>
        <v>37.25</v>
      </c>
      <c r="AC32" s="71">
        <f t="shared" si="4"/>
        <v>37.25</v>
      </c>
      <c r="AD32" s="71">
        <f t="shared" si="5"/>
        <v>37.25</v>
      </c>
      <c r="AE32" s="71">
        <f t="shared" si="6"/>
        <v>37.25</v>
      </c>
      <c r="AF32" s="71" t="s">
        <v>55</v>
      </c>
      <c r="AG32" s="83">
        <f t="shared" si="7"/>
        <v>12</v>
      </c>
      <c r="AH32" s="85">
        <f t="shared" si="8"/>
        <v>10</v>
      </c>
      <c r="AI32" s="87">
        <f t="shared" si="9"/>
        <v>12.833333333333334</v>
      </c>
      <c r="AJ32" s="89">
        <f t="shared" si="10"/>
        <v>14.25</v>
      </c>
      <c r="AK32" s="23"/>
      <c r="AL32" s="12"/>
      <c r="AM32" s="12"/>
      <c r="AN32" s="12"/>
      <c r="AO32" s="12"/>
    </row>
    <row r="33" spans="1:41" s="50" customFormat="1">
      <c r="A33" s="13">
        <v>32</v>
      </c>
      <c r="B33" s="10" t="s">
        <v>112</v>
      </c>
      <c r="C33" s="10" t="s">
        <v>179</v>
      </c>
      <c r="D33" s="10"/>
      <c r="E33" s="10" t="s">
        <v>244</v>
      </c>
      <c r="F33" s="65">
        <v>619388</v>
      </c>
      <c r="G33" s="10" t="s">
        <v>53</v>
      </c>
      <c r="H33" s="10">
        <v>12</v>
      </c>
      <c r="I33" s="10">
        <v>8</v>
      </c>
      <c r="J33" s="10">
        <v>29</v>
      </c>
      <c r="K33" s="17">
        <f t="shared" si="0"/>
        <v>14.125</v>
      </c>
      <c r="L33" s="10">
        <v>4</v>
      </c>
      <c r="M33" s="10">
        <v>19</v>
      </c>
      <c r="N33" s="10">
        <v>4</v>
      </c>
      <c r="O33" s="10" t="s">
        <v>32</v>
      </c>
      <c r="P33" s="10">
        <v>10</v>
      </c>
      <c r="Q33" s="10" t="s">
        <v>32</v>
      </c>
      <c r="R33" s="10"/>
      <c r="S33" s="10"/>
      <c r="T33" s="10"/>
      <c r="U33" s="10"/>
      <c r="V33" s="10"/>
      <c r="W33" s="10"/>
      <c r="X33" s="10">
        <v>0</v>
      </c>
      <c r="Y33" s="10">
        <v>0</v>
      </c>
      <c r="Z33" s="8">
        <f t="shared" si="1"/>
        <v>37.125</v>
      </c>
      <c r="AA33" s="17">
        <f t="shared" si="2"/>
        <v>51.125</v>
      </c>
      <c r="AB33" s="10">
        <f t="shared" si="3"/>
        <v>37.125</v>
      </c>
      <c r="AC33" s="10">
        <f t="shared" si="4"/>
        <v>37.125</v>
      </c>
      <c r="AD33" s="10">
        <f t="shared" si="5"/>
        <v>37.125</v>
      </c>
      <c r="AE33" s="10">
        <f t="shared" si="6"/>
        <v>37.125</v>
      </c>
      <c r="AF33" s="10" t="s">
        <v>55</v>
      </c>
      <c r="AG33" s="60">
        <f t="shared" si="7"/>
        <v>12</v>
      </c>
      <c r="AH33" s="60">
        <f t="shared" si="8"/>
        <v>9</v>
      </c>
      <c r="AI33" s="61">
        <f t="shared" si="9"/>
        <v>12.75</v>
      </c>
      <c r="AJ33" s="62">
        <f t="shared" si="10"/>
        <v>14.125</v>
      </c>
      <c r="AK33" s="23"/>
      <c r="AL33"/>
      <c r="AM33"/>
      <c r="AN33"/>
      <c r="AO33"/>
    </row>
    <row r="34" spans="1:41" ht="15.75" thickBot="1">
      <c r="A34" s="10">
        <v>33</v>
      </c>
      <c r="B34" s="70" t="s">
        <v>276</v>
      </c>
      <c r="C34" s="70" t="s">
        <v>39</v>
      </c>
      <c r="D34" s="70"/>
      <c r="E34" s="70" t="s">
        <v>244</v>
      </c>
      <c r="F34" s="72">
        <v>622434</v>
      </c>
      <c r="G34" s="70" t="s">
        <v>53</v>
      </c>
      <c r="H34" s="70">
        <v>12</v>
      </c>
      <c r="I34" s="70">
        <v>7</v>
      </c>
      <c r="J34" s="70">
        <v>20</v>
      </c>
      <c r="K34" s="74">
        <f t="shared" ref="K34:K66" si="11">AJ34</f>
        <v>14</v>
      </c>
      <c r="L34" s="70">
        <v>4</v>
      </c>
      <c r="M34" s="70">
        <v>19</v>
      </c>
      <c r="N34" s="70">
        <v>4</v>
      </c>
      <c r="O34" s="70" t="s">
        <v>32</v>
      </c>
      <c r="P34" s="70">
        <v>10</v>
      </c>
      <c r="Q34" s="70" t="s">
        <v>32</v>
      </c>
      <c r="R34" s="70"/>
      <c r="S34" s="70"/>
      <c r="T34" s="70"/>
      <c r="U34" s="70"/>
      <c r="V34" s="70"/>
      <c r="W34" s="70"/>
      <c r="X34" s="70">
        <v>0</v>
      </c>
      <c r="Y34" s="76">
        <v>0</v>
      </c>
      <c r="Z34" s="78">
        <f t="shared" ref="Z34:Z66" si="12">K34+L34+M34+R34+U34</f>
        <v>37</v>
      </c>
      <c r="AA34" s="80">
        <f t="shared" ref="AA34:AA66" si="13">Z34 + IF(O34="ΠΑΤΡΕΩN",4,0) + IF(Q34="ΠΑΤΡΕΩN",10,0)+ IF(W34="ΠΑΤΡΕΩN",V34,0) + IF(Y34="ΠΑΤΡΕΩN",X34,0)+ IF(T34="ΠΑΤΡΕΩN",2,0)</f>
        <v>51</v>
      </c>
      <c r="AB34" s="70">
        <f t="shared" ref="AB34:AB66" si="14">Z34 + IF(O34="ΑΙΓΙΑΛΕΙΑΣ",4,0) + IF(Q34="ΑΙΓΙΑΛΕΙΑΣ",10,0)+ IF(W34="ΑΙΓΙΑΛΕΙΑΣ",V34,0) + IF(Y34="ΑΙΓΙΑΛΕΙΑΣ",X34,0)+ IF(T34="ΑΙΓΙΑΛΕΙΑΣ",2,0)</f>
        <v>37</v>
      </c>
      <c r="AC34" s="70">
        <f t="shared" ref="AC34:AC66" si="15">Z34 + IF(O34="ΔΥΤΙΚΗΣ ΑΧΑΪΑΣ",4,0) + IF(Q34="ΔΥΤΙΚΗΣ ΑΧΑΪΑΣ",10,0)+ IF(W34="ΔΥΤΙΚΗΣ ΑΧΑΪΑΣ",V34,0) + IF(Y34="ΔΥΤΙΚΗΣ ΑΧΑΪΑΣ",X34,0)+ IF(T34="ΔΥΤΙΚΗΣ ΑΧΑΪΑΣ",2,0)</f>
        <v>37</v>
      </c>
      <c r="AD34" s="70">
        <f t="shared" ref="AD34:AD66" si="16">Z34 + IF(O34="ΕΡΥΜΑΝΘΟΥ",4,0) + IF(Q34="ΕΡΥΜΑΝΘΟΥ",10,0)+ IF(W34="ΕΡΥΜΑΝΘΟΥ",V34,0) + IF(Y34="ΕΡΥΜΑΝΘΟΥ",X34,0)+ IF(T34="ΕΡΥΜΑΝΘΟΥ",2,0)</f>
        <v>37</v>
      </c>
      <c r="AE34" s="70">
        <f t="shared" ref="AE34:AE66" si="17">Z34 + IF(O34="ΚΑΛΑΒΡΥΤΩΝ",4,0) + IF(Q34="ΚΑΛΑΒΡΥΤΩΝ",10,0)+ IF(W34="ΚΑΛΑΒΡΥΤΩΝ",V34,0) + IF(Y34="ΚΑΛΑΒΡΥΤΩΝ",X34,0)+ IF(T34="ΚΑΛΑΒΡΥΤΩΝ",2,0)</f>
        <v>37</v>
      </c>
      <c r="AF34" s="70" t="s">
        <v>55</v>
      </c>
      <c r="AG34" s="82">
        <f t="shared" ref="AG34:AG66" si="18">H34</f>
        <v>12</v>
      </c>
      <c r="AH34" s="84">
        <f t="shared" ref="AH34:AH66" si="19">IF(J34&gt;14,I34+1,I34)</f>
        <v>8</v>
      </c>
      <c r="AI34" s="86">
        <f t="shared" ref="AI34:AI66" si="20">AG34+AH34/12</f>
        <v>12.666666666666666</v>
      </c>
      <c r="AJ34" s="88">
        <f t="shared" ref="AJ34:AJ66" si="21">TRUNC((IF(AI34&gt;20,(AI34-20)*2+10+15,(IF(AI34&gt;10,(AI34-10)*1.5+10,AI34*1)))),3)</f>
        <v>14</v>
      </c>
      <c r="AK34" s="31"/>
    </row>
    <row r="35" spans="1:41" s="49" customFormat="1" ht="15.75" thickBot="1">
      <c r="A35" s="13">
        <v>34</v>
      </c>
      <c r="B35" s="39" t="s">
        <v>277</v>
      </c>
      <c r="C35" s="39" t="s">
        <v>111</v>
      </c>
      <c r="D35" s="39"/>
      <c r="E35" s="39" t="s">
        <v>244</v>
      </c>
      <c r="F35" s="68">
        <v>622438</v>
      </c>
      <c r="G35" s="39" t="s">
        <v>53</v>
      </c>
      <c r="H35" s="39">
        <v>12</v>
      </c>
      <c r="I35" s="39">
        <v>7</v>
      </c>
      <c r="J35" s="39">
        <v>22</v>
      </c>
      <c r="K35" s="40">
        <f>AJ35</f>
        <v>14</v>
      </c>
      <c r="L35" s="39">
        <v>4</v>
      </c>
      <c r="M35" s="90">
        <v>19</v>
      </c>
      <c r="N35" s="39">
        <v>4</v>
      </c>
      <c r="O35" s="39" t="s">
        <v>32</v>
      </c>
      <c r="P35" s="90">
        <v>10</v>
      </c>
      <c r="Q35" s="90" t="s">
        <v>32</v>
      </c>
      <c r="R35" s="39"/>
      <c r="S35" s="39"/>
      <c r="T35" s="39"/>
      <c r="U35" s="39"/>
      <c r="V35" s="39"/>
      <c r="W35" s="39"/>
      <c r="X35" s="39">
        <v>0</v>
      </c>
      <c r="Y35" s="41">
        <v>0</v>
      </c>
      <c r="Z35" s="42">
        <f>K35+L35+M35+R35+U35</f>
        <v>37</v>
      </c>
      <c r="AA35" s="43">
        <f>Z35 + IF(O35="ΠΑΤΡΕΩN",4,0) + IF(Q35="ΠΑΤΡΕΩN",10,0)+ IF(W35="ΠΑΤΡΕΩN",V35,0) + IF(Y35="ΠΑΤΡΕΩN",X35,0)+ IF(T35="ΠΑΤΡΕΩN",2,0)</f>
        <v>51</v>
      </c>
      <c r="AB35" s="39">
        <f>Z35 + IF(O35="ΑΙΓΙΑΛΕΙΑΣ",4,0) + IF(Q35="ΑΙΓΙΑΛΕΙΑΣ",10,0)+ IF(W35="ΑΙΓΙΑΛΕΙΑΣ",V35,0) + IF(Y35="ΑΙΓΙΑΛΕΙΑΣ",X35,0)+ IF(T35="ΑΙΓΙΑΛΕΙΑΣ",2,0)</f>
        <v>37</v>
      </c>
      <c r="AC35" s="39">
        <f>Z35 + IF(O35="ΔΥΤΙΚΗΣ ΑΧΑΪΑΣ",4,0) + IF(Q35="ΔΥΤΙΚΗΣ ΑΧΑΪΑΣ",10,0)+ IF(W35="ΔΥΤΙΚΗΣ ΑΧΑΪΑΣ",V35,0) + IF(Y35="ΔΥΤΙΚΗΣ ΑΧΑΪΑΣ",X35,0)+ IF(T35="ΔΥΤΙΚΗΣ ΑΧΑΪΑΣ",2,0)</f>
        <v>37</v>
      </c>
      <c r="AD35" s="39">
        <f>Z35 + IF(O35="ΕΡΥΜΑΝΘΟΥ",4,0) + IF(Q35="ΕΡΥΜΑΝΘΟΥ",10,0)+ IF(W35="ΕΡΥΜΑΝΘΟΥ",V35,0) + IF(Y35="ΕΡΥΜΑΝΘΟΥ",X35,0)+ IF(T35="ΕΡΥΜΑΝΘΟΥ",2,0)</f>
        <v>37</v>
      </c>
      <c r="AE35" s="39">
        <f>Z35 + IF(O35="ΚΑΛΑΒΡΥΤΩΝ",4,0) + IF(Q35="ΚΑΛΑΒΡΥΤΩΝ",10,0)+ IF(W35="ΚΑΛΑΒΡΥΤΩΝ",V35,0) + IF(Y35="ΚΑΛΑΒΡΥΤΩΝ",X35,0)+ IF(T35="ΚΑΛΑΒΡΥΤΩΝ",2,0)</f>
        <v>37</v>
      </c>
      <c r="AF35" s="39" t="s">
        <v>55</v>
      </c>
      <c r="AG35" s="44">
        <f>H35</f>
        <v>12</v>
      </c>
      <c r="AH35" s="45">
        <f>IF(J35&gt;14,I35+1,I35)</f>
        <v>8</v>
      </c>
      <c r="AI35" s="46">
        <f>AG35+AH35/12</f>
        <v>12.666666666666666</v>
      </c>
      <c r="AJ35" s="47">
        <f>TRUNC((IF(AI35&gt;20,(AI35-20)*2+10+15,(IF(AI35&gt;10,(AI35-10)*1.5+10,AI35*1)))),3)</f>
        <v>14</v>
      </c>
      <c r="AK35" s="48"/>
    </row>
    <row r="36" spans="1:41" ht="15.75" thickBot="1">
      <c r="A36" s="10">
        <v>35</v>
      </c>
      <c r="B36" s="10" t="s">
        <v>137</v>
      </c>
      <c r="C36" s="10" t="s">
        <v>83</v>
      </c>
      <c r="D36" s="10" t="s">
        <v>41</v>
      </c>
      <c r="E36" s="10" t="s">
        <v>138</v>
      </c>
      <c r="F36" s="65">
        <v>590539</v>
      </c>
      <c r="G36" s="10" t="s">
        <v>53</v>
      </c>
      <c r="H36" s="10">
        <v>21</v>
      </c>
      <c r="I36" s="10">
        <v>4</v>
      </c>
      <c r="J36" s="10">
        <v>27</v>
      </c>
      <c r="K36" s="17">
        <f t="shared" si="11"/>
        <v>27.832999999999998</v>
      </c>
      <c r="L36" s="10">
        <v>4</v>
      </c>
      <c r="M36" s="10">
        <v>5</v>
      </c>
      <c r="N36" s="10">
        <v>4</v>
      </c>
      <c r="O36" s="10" t="s">
        <v>32</v>
      </c>
      <c r="P36" s="10">
        <v>10</v>
      </c>
      <c r="Q36" s="10" t="s">
        <v>32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8">
        <v>0</v>
      </c>
      <c r="Z36" s="8">
        <f t="shared" si="12"/>
        <v>36.832999999999998</v>
      </c>
      <c r="AA36" s="19">
        <f t="shared" si="13"/>
        <v>50.832999999999998</v>
      </c>
      <c r="AB36" s="10">
        <f t="shared" si="14"/>
        <v>36.832999999999998</v>
      </c>
      <c r="AC36" s="10">
        <f t="shared" si="15"/>
        <v>36.832999999999998</v>
      </c>
      <c r="AD36" s="10">
        <f t="shared" si="16"/>
        <v>36.832999999999998</v>
      </c>
      <c r="AE36" s="10">
        <f t="shared" si="17"/>
        <v>36.832999999999998</v>
      </c>
      <c r="AF36" s="10" t="s">
        <v>55</v>
      </c>
      <c r="AG36" s="33">
        <f t="shared" si="18"/>
        <v>21</v>
      </c>
      <c r="AH36" s="20">
        <f t="shared" si="19"/>
        <v>5</v>
      </c>
      <c r="AI36" s="21">
        <f t="shared" si="20"/>
        <v>21.416666666666668</v>
      </c>
      <c r="AJ36" s="22">
        <f t="shared" si="21"/>
        <v>27.832999999999998</v>
      </c>
      <c r="AK36" s="23"/>
    </row>
    <row r="37" spans="1:41" ht="15.75" thickBot="1">
      <c r="A37" s="13">
        <v>36</v>
      </c>
      <c r="B37" s="10" t="s">
        <v>192</v>
      </c>
      <c r="C37" s="10" t="s">
        <v>193</v>
      </c>
      <c r="D37" s="10" t="s">
        <v>40</v>
      </c>
      <c r="E37" s="10" t="s">
        <v>194</v>
      </c>
      <c r="F37" s="65">
        <v>591658</v>
      </c>
      <c r="G37" s="10" t="s">
        <v>53</v>
      </c>
      <c r="H37" s="10">
        <v>25</v>
      </c>
      <c r="I37" s="10">
        <v>10</v>
      </c>
      <c r="J37" s="10">
        <v>21</v>
      </c>
      <c r="K37" s="17">
        <f t="shared" si="11"/>
        <v>36.832999999999998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8">
        <v>0</v>
      </c>
      <c r="Z37" s="8">
        <f t="shared" si="12"/>
        <v>36.832999999999998</v>
      </c>
      <c r="AA37" s="19">
        <f t="shared" si="13"/>
        <v>36.832999999999998</v>
      </c>
      <c r="AB37" s="10">
        <f t="shared" si="14"/>
        <v>36.832999999999998</v>
      </c>
      <c r="AC37" s="10">
        <f t="shared" si="15"/>
        <v>36.832999999999998</v>
      </c>
      <c r="AD37" s="10">
        <f t="shared" si="16"/>
        <v>36.832999999999998</v>
      </c>
      <c r="AE37" s="10">
        <f t="shared" si="17"/>
        <v>36.832999999999998</v>
      </c>
      <c r="AF37" s="10" t="s">
        <v>55</v>
      </c>
      <c r="AG37" s="33">
        <f t="shared" si="18"/>
        <v>25</v>
      </c>
      <c r="AH37" s="20">
        <f t="shared" si="19"/>
        <v>11</v>
      </c>
      <c r="AI37" s="21">
        <f t="shared" si="20"/>
        <v>25.916666666666668</v>
      </c>
      <c r="AJ37" s="22">
        <f t="shared" si="21"/>
        <v>36.832999999999998</v>
      </c>
      <c r="AK37" s="57"/>
      <c r="AL37" s="14"/>
      <c r="AM37" s="14"/>
      <c r="AN37" s="14"/>
      <c r="AO37" s="14"/>
    </row>
    <row r="38" spans="1:41" ht="15.75" thickBot="1">
      <c r="A38" s="10">
        <v>37</v>
      </c>
      <c r="B38" s="10" t="s">
        <v>78</v>
      </c>
      <c r="C38" s="10" t="s">
        <v>79</v>
      </c>
      <c r="D38" s="10" t="s">
        <v>34</v>
      </c>
      <c r="E38" s="10" t="s">
        <v>80</v>
      </c>
      <c r="F38" s="65">
        <v>590579</v>
      </c>
      <c r="G38" s="10" t="s">
        <v>53</v>
      </c>
      <c r="H38" s="10">
        <v>21</v>
      </c>
      <c r="I38" s="10">
        <v>0</v>
      </c>
      <c r="J38" s="10">
        <v>1</v>
      </c>
      <c r="K38" s="17">
        <f t="shared" si="11"/>
        <v>27</v>
      </c>
      <c r="L38" s="10">
        <v>4</v>
      </c>
      <c r="M38" s="10">
        <v>5</v>
      </c>
      <c r="N38" s="10">
        <v>4</v>
      </c>
      <c r="O38" s="10" t="s">
        <v>81</v>
      </c>
      <c r="P38" s="10">
        <v>10</v>
      </c>
      <c r="Q38" s="10" t="s">
        <v>32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8">
        <v>0</v>
      </c>
      <c r="Z38" s="8">
        <f t="shared" si="12"/>
        <v>36</v>
      </c>
      <c r="AA38" s="19">
        <f t="shared" si="13"/>
        <v>46</v>
      </c>
      <c r="AB38" s="10">
        <f t="shared" si="14"/>
        <v>36</v>
      </c>
      <c r="AC38" s="10">
        <f t="shared" si="15"/>
        <v>40</v>
      </c>
      <c r="AD38" s="10">
        <f t="shared" si="16"/>
        <v>36</v>
      </c>
      <c r="AE38" s="10">
        <f t="shared" si="17"/>
        <v>36</v>
      </c>
      <c r="AF38" s="10" t="s">
        <v>55</v>
      </c>
      <c r="AG38" s="33">
        <f t="shared" si="18"/>
        <v>21</v>
      </c>
      <c r="AH38" s="20">
        <f t="shared" si="19"/>
        <v>0</v>
      </c>
      <c r="AI38" s="21">
        <f t="shared" si="20"/>
        <v>21</v>
      </c>
      <c r="AJ38" s="22">
        <f t="shared" si="21"/>
        <v>27</v>
      </c>
      <c r="AK38" s="57"/>
      <c r="AL38" s="14"/>
      <c r="AM38" s="14"/>
      <c r="AN38" s="14"/>
      <c r="AO38" s="14"/>
    </row>
    <row r="39" spans="1:41" ht="15.75" thickBot="1">
      <c r="A39" s="13">
        <v>38</v>
      </c>
      <c r="B39" s="10" t="s">
        <v>92</v>
      </c>
      <c r="C39" s="10" t="s">
        <v>46</v>
      </c>
      <c r="D39" s="10" t="s">
        <v>43</v>
      </c>
      <c r="E39" s="10" t="s">
        <v>166</v>
      </c>
      <c r="F39" s="65">
        <v>591909</v>
      </c>
      <c r="G39" s="10" t="s">
        <v>53</v>
      </c>
      <c r="H39" s="10">
        <v>20</v>
      </c>
      <c r="I39" s="10">
        <v>8</v>
      </c>
      <c r="J39" s="10">
        <v>29</v>
      </c>
      <c r="K39" s="17">
        <f t="shared" si="11"/>
        <v>26.5</v>
      </c>
      <c r="L39" s="10">
        <v>4</v>
      </c>
      <c r="M39" s="10">
        <v>5</v>
      </c>
      <c r="N39" s="10">
        <v>4</v>
      </c>
      <c r="O39" s="10" t="s">
        <v>32</v>
      </c>
      <c r="P39" s="10">
        <v>10</v>
      </c>
      <c r="Q39" s="10" t="s">
        <v>32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8">
        <v>0</v>
      </c>
      <c r="Z39" s="8">
        <f t="shared" si="12"/>
        <v>35.5</v>
      </c>
      <c r="AA39" s="19">
        <f t="shared" si="13"/>
        <v>49.5</v>
      </c>
      <c r="AB39" s="10">
        <f t="shared" si="14"/>
        <v>35.5</v>
      </c>
      <c r="AC39" s="10">
        <f t="shared" si="15"/>
        <v>35.5</v>
      </c>
      <c r="AD39" s="10">
        <f t="shared" si="16"/>
        <v>35.5</v>
      </c>
      <c r="AE39" s="10">
        <f t="shared" si="17"/>
        <v>35.5</v>
      </c>
      <c r="AF39" s="10" t="s">
        <v>55</v>
      </c>
      <c r="AG39" s="33">
        <f t="shared" si="18"/>
        <v>20</v>
      </c>
      <c r="AH39" s="20">
        <f t="shared" si="19"/>
        <v>9</v>
      </c>
      <c r="AI39" s="21">
        <f t="shared" si="20"/>
        <v>20.75</v>
      </c>
      <c r="AJ39" s="22">
        <f t="shared" si="21"/>
        <v>26.5</v>
      </c>
      <c r="AK39" s="23"/>
    </row>
    <row r="40" spans="1:41" ht="15.75" thickBot="1">
      <c r="A40" s="10">
        <v>39</v>
      </c>
      <c r="B40" s="10" t="s">
        <v>132</v>
      </c>
      <c r="C40" s="10" t="s">
        <v>119</v>
      </c>
      <c r="D40" s="10" t="s">
        <v>35</v>
      </c>
      <c r="E40" s="10" t="s">
        <v>133</v>
      </c>
      <c r="F40" s="65">
        <v>587215</v>
      </c>
      <c r="G40" s="10" t="s">
        <v>53</v>
      </c>
      <c r="H40" s="10">
        <v>25</v>
      </c>
      <c r="I40" s="10">
        <v>0</v>
      </c>
      <c r="J40" s="10">
        <v>19</v>
      </c>
      <c r="K40" s="17">
        <f t="shared" si="11"/>
        <v>35.165999999999997</v>
      </c>
      <c r="L40" s="10">
        <v>0</v>
      </c>
      <c r="M40" s="10">
        <v>0</v>
      </c>
      <c r="N40" s="10">
        <v>4</v>
      </c>
      <c r="O40" s="10" t="s">
        <v>32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8">
        <v>0</v>
      </c>
      <c r="Z40" s="8">
        <f t="shared" si="12"/>
        <v>35.165999999999997</v>
      </c>
      <c r="AA40" s="19">
        <f t="shared" si="13"/>
        <v>39.165999999999997</v>
      </c>
      <c r="AB40" s="10">
        <f t="shared" si="14"/>
        <v>35.165999999999997</v>
      </c>
      <c r="AC40" s="10">
        <f t="shared" si="15"/>
        <v>35.165999999999997</v>
      </c>
      <c r="AD40" s="10">
        <f t="shared" si="16"/>
        <v>35.165999999999997</v>
      </c>
      <c r="AE40" s="10">
        <f t="shared" si="17"/>
        <v>35.165999999999997</v>
      </c>
      <c r="AF40" s="10" t="s">
        <v>55</v>
      </c>
      <c r="AG40" s="33">
        <f t="shared" si="18"/>
        <v>25</v>
      </c>
      <c r="AH40" s="20">
        <f t="shared" si="19"/>
        <v>1</v>
      </c>
      <c r="AI40" s="21">
        <f t="shared" si="20"/>
        <v>25.083333333333332</v>
      </c>
      <c r="AJ40" s="22">
        <f t="shared" si="21"/>
        <v>35.165999999999997</v>
      </c>
      <c r="AK40" s="23"/>
    </row>
    <row r="41" spans="1:41" ht="15.75" thickBot="1">
      <c r="A41" s="13">
        <v>40</v>
      </c>
      <c r="B41" s="10" t="s">
        <v>139</v>
      </c>
      <c r="C41" s="10" t="s">
        <v>140</v>
      </c>
      <c r="D41" s="10" t="s">
        <v>35</v>
      </c>
      <c r="E41" s="10" t="s">
        <v>108</v>
      </c>
      <c r="F41" s="65">
        <v>608065</v>
      </c>
      <c r="G41" s="10" t="s">
        <v>53</v>
      </c>
      <c r="H41" s="10">
        <v>20</v>
      </c>
      <c r="I41" s="10">
        <v>5</v>
      </c>
      <c r="J41" s="10">
        <v>12</v>
      </c>
      <c r="K41" s="17">
        <f t="shared" si="11"/>
        <v>25.832999999999998</v>
      </c>
      <c r="L41" s="10">
        <v>4</v>
      </c>
      <c r="M41" s="10">
        <v>5</v>
      </c>
      <c r="N41" s="10">
        <v>4</v>
      </c>
      <c r="O41" s="10" t="s">
        <v>32</v>
      </c>
      <c r="P41" s="10">
        <v>10</v>
      </c>
      <c r="Q41" s="10" t="s">
        <v>32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8">
        <v>0</v>
      </c>
      <c r="Z41" s="8">
        <f t="shared" si="12"/>
        <v>34.832999999999998</v>
      </c>
      <c r="AA41" s="19">
        <f t="shared" si="13"/>
        <v>48.832999999999998</v>
      </c>
      <c r="AB41" s="10">
        <f t="shared" si="14"/>
        <v>34.832999999999998</v>
      </c>
      <c r="AC41" s="10">
        <f t="shared" si="15"/>
        <v>34.832999999999998</v>
      </c>
      <c r="AD41" s="10">
        <f t="shared" si="16"/>
        <v>34.832999999999998</v>
      </c>
      <c r="AE41" s="10">
        <f t="shared" si="17"/>
        <v>34.832999999999998</v>
      </c>
      <c r="AF41" s="10" t="s">
        <v>55</v>
      </c>
      <c r="AG41" s="33">
        <f t="shared" si="18"/>
        <v>20</v>
      </c>
      <c r="AH41" s="20">
        <f t="shared" si="19"/>
        <v>5</v>
      </c>
      <c r="AI41" s="21">
        <f t="shared" si="20"/>
        <v>20.416666666666668</v>
      </c>
      <c r="AJ41" s="22">
        <f t="shared" si="21"/>
        <v>25.832999999999998</v>
      </c>
      <c r="AK41" s="23"/>
    </row>
    <row r="42" spans="1:41" ht="15.75" thickBot="1">
      <c r="A42" s="10">
        <v>41</v>
      </c>
      <c r="B42" s="10" t="s">
        <v>312</v>
      </c>
      <c r="C42" s="10" t="s">
        <v>313</v>
      </c>
      <c r="D42" s="10"/>
      <c r="E42" s="10" t="s">
        <v>244</v>
      </c>
      <c r="F42" s="65">
        <v>611492</v>
      </c>
      <c r="G42" s="10" t="s">
        <v>53</v>
      </c>
      <c r="H42" s="10">
        <v>16</v>
      </c>
      <c r="I42" s="10">
        <v>0</v>
      </c>
      <c r="J42" s="10">
        <v>20</v>
      </c>
      <c r="K42" s="17">
        <f t="shared" si="11"/>
        <v>19.125</v>
      </c>
      <c r="L42" s="10">
        <v>4</v>
      </c>
      <c r="M42" s="10">
        <v>11</v>
      </c>
      <c r="N42" s="10">
        <v>4</v>
      </c>
      <c r="O42" s="10" t="s">
        <v>50</v>
      </c>
      <c r="P42" s="10">
        <v>10</v>
      </c>
      <c r="Q42" s="10" t="s">
        <v>50</v>
      </c>
      <c r="R42" s="10"/>
      <c r="S42" s="10"/>
      <c r="T42" s="10"/>
      <c r="U42" s="10"/>
      <c r="V42" s="10"/>
      <c r="W42" s="10"/>
      <c r="X42" s="10">
        <v>0</v>
      </c>
      <c r="Y42" s="18">
        <v>0</v>
      </c>
      <c r="Z42" s="8">
        <f t="shared" si="12"/>
        <v>34.125</v>
      </c>
      <c r="AA42" s="19">
        <f t="shared" si="13"/>
        <v>34.125</v>
      </c>
      <c r="AB42" s="10">
        <f t="shared" si="14"/>
        <v>48.125</v>
      </c>
      <c r="AC42" s="10">
        <f t="shared" si="15"/>
        <v>34.125</v>
      </c>
      <c r="AD42" s="10">
        <f t="shared" si="16"/>
        <v>34.125</v>
      </c>
      <c r="AE42" s="10">
        <f t="shared" si="17"/>
        <v>34.125</v>
      </c>
      <c r="AF42" s="10" t="s">
        <v>55</v>
      </c>
      <c r="AG42" s="33">
        <f t="shared" si="18"/>
        <v>16</v>
      </c>
      <c r="AH42" s="20">
        <f t="shared" si="19"/>
        <v>1</v>
      </c>
      <c r="AI42" s="21">
        <f t="shared" si="20"/>
        <v>16.083333333333332</v>
      </c>
      <c r="AJ42" s="22">
        <f t="shared" si="21"/>
        <v>19.125</v>
      </c>
      <c r="AK42" s="23"/>
    </row>
    <row r="43" spans="1:41" ht="15.75" thickBot="1">
      <c r="A43" s="13">
        <v>42</v>
      </c>
      <c r="B43" s="10" t="s">
        <v>184</v>
      </c>
      <c r="C43" s="10" t="s">
        <v>33</v>
      </c>
      <c r="D43" s="10" t="s">
        <v>185</v>
      </c>
      <c r="E43" s="10" t="s">
        <v>154</v>
      </c>
      <c r="F43" s="65">
        <v>611529</v>
      </c>
      <c r="G43" s="10" t="s">
        <v>53</v>
      </c>
      <c r="H43" s="10">
        <v>15</v>
      </c>
      <c r="I43" s="10">
        <v>11</v>
      </c>
      <c r="J43" s="10">
        <v>5</v>
      </c>
      <c r="K43" s="17">
        <f t="shared" si="11"/>
        <v>18.875</v>
      </c>
      <c r="L43" s="10">
        <v>4</v>
      </c>
      <c r="M43" s="10">
        <v>11</v>
      </c>
      <c r="N43" s="10">
        <v>4</v>
      </c>
      <c r="O43" s="10" t="s">
        <v>32</v>
      </c>
      <c r="P43" s="10">
        <v>10</v>
      </c>
      <c r="Q43" s="10" t="s">
        <v>32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8">
        <v>0</v>
      </c>
      <c r="Z43" s="8">
        <f t="shared" si="12"/>
        <v>33.875</v>
      </c>
      <c r="AA43" s="19">
        <f t="shared" si="13"/>
        <v>47.875</v>
      </c>
      <c r="AB43" s="10">
        <f t="shared" si="14"/>
        <v>33.875</v>
      </c>
      <c r="AC43" s="10">
        <f t="shared" si="15"/>
        <v>33.875</v>
      </c>
      <c r="AD43" s="10">
        <f t="shared" si="16"/>
        <v>33.875</v>
      </c>
      <c r="AE43" s="10">
        <f t="shared" si="17"/>
        <v>33.875</v>
      </c>
      <c r="AF43" s="10" t="s">
        <v>55</v>
      </c>
      <c r="AG43" s="33">
        <f t="shared" si="18"/>
        <v>15</v>
      </c>
      <c r="AH43" s="20">
        <f t="shared" si="19"/>
        <v>11</v>
      </c>
      <c r="AI43" s="21">
        <f t="shared" si="20"/>
        <v>15.916666666666666</v>
      </c>
      <c r="AJ43" s="22">
        <f t="shared" si="21"/>
        <v>18.875</v>
      </c>
      <c r="AK43" s="23"/>
    </row>
    <row r="44" spans="1:41" ht="15.75" thickBot="1">
      <c r="A44" s="10">
        <v>43</v>
      </c>
      <c r="B44" s="10" t="s">
        <v>210</v>
      </c>
      <c r="C44" s="10" t="s">
        <v>105</v>
      </c>
      <c r="D44" s="10" t="s">
        <v>131</v>
      </c>
      <c r="E44" s="10" t="s">
        <v>211</v>
      </c>
      <c r="F44" s="65">
        <v>199662</v>
      </c>
      <c r="G44" s="10" t="s">
        <v>53</v>
      </c>
      <c r="H44" s="10">
        <v>24</v>
      </c>
      <c r="I44" s="10">
        <v>4</v>
      </c>
      <c r="J44" s="10">
        <v>23</v>
      </c>
      <c r="K44" s="17">
        <f t="shared" si="11"/>
        <v>33.832999999999998</v>
      </c>
      <c r="L44" s="10">
        <v>0</v>
      </c>
      <c r="M44" s="10">
        <v>0</v>
      </c>
      <c r="N44" s="10">
        <v>4</v>
      </c>
      <c r="O44" s="10" t="s">
        <v>32</v>
      </c>
      <c r="P44" s="10">
        <v>0</v>
      </c>
      <c r="Q44" s="10">
        <v>0</v>
      </c>
      <c r="R44" s="10">
        <v>0</v>
      </c>
      <c r="S44" s="10">
        <v>2</v>
      </c>
      <c r="T44" s="10" t="s">
        <v>32</v>
      </c>
      <c r="U44" s="10">
        <v>0</v>
      </c>
      <c r="V44" s="10">
        <v>0</v>
      </c>
      <c r="W44" s="10">
        <v>0</v>
      </c>
      <c r="X44" s="10">
        <v>0</v>
      </c>
      <c r="Y44" s="18">
        <v>0</v>
      </c>
      <c r="Z44" s="8">
        <f t="shared" si="12"/>
        <v>33.832999999999998</v>
      </c>
      <c r="AA44" s="19">
        <f t="shared" si="13"/>
        <v>39.832999999999998</v>
      </c>
      <c r="AB44" s="10">
        <f t="shared" si="14"/>
        <v>33.832999999999998</v>
      </c>
      <c r="AC44" s="10">
        <f t="shared" si="15"/>
        <v>33.832999999999998</v>
      </c>
      <c r="AD44" s="10">
        <f t="shared" si="16"/>
        <v>33.832999999999998</v>
      </c>
      <c r="AE44" s="10">
        <f t="shared" si="17"/>
        <v>33.832999999999998</v>
      </c>
      <c r="AF44" s="10" t="s">
        <v>55</v>
      </c>
      <c r="AG44" s="33">
        <f t="shared" si="18"/>
        <v>24</v>
      </c>
      <c r="AH44" s="20">
        <f t="shared" si="19"/>
        <v>5</v>
      </c>
      <c r="AI44" s="21">
        <f t="shared" si="20"/>
        <v>24.416666666666668</v>
      </c>
      <c r="AJ44" s="22">
        <f t="shared" si="21"/>
        <v>33.832999999999998</v>
      </c>
      <c r="AK44" s="23"/>
    </row>
    <row r="45" spans="1:41" ht="15.75" thickBot="1">
      <c r="A45" s="13">
        <v>44</v>
      </c>
      <c r="B45" s="10" t="s">
        <v>296</v>
      </c>
      <c r="C45" s="10" t="s">
        <v>97</v>
      </c>
      <c r="D45" s="10"/>
      <c r="E45" s="10" t="s">
        <v>244</v>
      </c>
      <c r="F45" s="65">
        <v>608637</v>
      </c>
      <c r="G45" s="10" t="s">
        <v>53</v>
      </c>
      <c r="H45" s="10">
        <v>15</v>
      </c>
      <c r="I45" s="10">
        <v>7</v>
      </c>
      <c r="J45" s="10">
        <v>16</v>
      </c>
      <c r="K45" s="17">
        <f t="shared" si="11"/>
        <v>18.5</v>
      </c>
      <c r="L45" s="10">
        <v>4</v>
      </c>
      <c r="M45" s="10">
        <v>11</v>
      </c>
      <c r="N45" s="10">
        <v>4</v>
      </c>
      <c r="O45" s="10" t="s">
        <v>32</v>
      </c>
      <c r="P45" s="10">
        <v>10</v>
      </c>
      <c r="Q45" s="10" t="s">
        <v>32</v>
      </c>
      <c r="R45" s="10"/>
      <c r="S45" s="10"/>
      <c r="T45" s="10"/>
      <c r="U45" s="10"/>
      <c r="V45" s="10"/>
      <c r="W45" s="10"/>
      <c r="X45" s="10">
        <v>0</v>
      </c>
      <c r="Y45" s="18">
        <v>0</v>
      </c>
      <c r="Z45" s="8">
        <f t="shared" si="12"/>
        <v>33.5</v>
      </c>
      <c r="AA45" s="19">
        <f t="shared" si="13"/>
        <v>47.5</v>
      </c>
      <c r="AB45" s="10">
        <f t="shared" si="14"/>
        <v>33.5</v>
      </c>
      <c r="AC45" s="10">
        <f t="shared" si="15"/>
        <v>33.5</v>
      </c>
      <c r="AD45" s="10">
        <f t="shared" si="16"/>
        <v>33.5</v>
      </c>
      <c r="AE45" s="10">
        <f t="shared" si="17"/>
        <v>33.5</v>
      </c>
      <c r="AF45" s="10" t="s">
        <v>55</v>
      </c>
      <c r="AG45" s="33">
        <f t="shared" si="18"/>
        <v>15</v>
      </c>
      <c r="AH45" s="20">
        <f t="shared" si="19"/>
        <v>8</v>
      </c>
      <c r="AI45" s="21">
        <f t="shared" si="20"/>
        <v>15.666666666666666</v>
      </c>
      <c r="AJ45" s="22">
        <f t="shared" si="21"/>
        <v>18.5</v>
      </c>
      <c r="AK45" s="23"/>
    </row>
    <row r="46" spans="1:41" ht="15.75" thickBot="1">
      <c r="A46" s="10">
        <v>45</v>
      </c>
      <c r="B46" s="10" t="s">
        <v>146</v>
      </c>
      <c r="C46" s="10" t="s">
        <v>140</v>
      </c>
      <c r="D46" s="10" t="s">
        <v>35</v>
      </c>
      <c r="E46" s="10" t="s">
        <v>215</v>
      </c>
      <c r="F46" s="65">
        <v>595809</v>
      </c>
      <c r="G46" s="10" t="s">
        <v>53</v>
      </c>
      <c r="H46" s="10">
        <v>19</v>
      </c>
      <c r="I46" s="10">
        <v>6</v>
      </c>
      <c r="J46" s="10">
        <v>13</v>
      </c>
      <c r="K46" s="17">
        <f t="shared" si="11"/>
        <v>24.25</v>
      </c>
      <c r="L46" s="10">
        <v>4</v>
      </c>
      <c r="M46" s="10">
        <v>5</v>
      </c>
      <c r="N46" s="10">
        <v>4</v>
      </c>
      <c r="O46" s="10" t="s">
        <v>32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8">
        <v>0</v>
      </c>
      <c r="Z46" s="8">
        <f t="shared" si="12"/>
        <v>33.25</v>
      </c>
      <c r="AA46" s="19">
        <f t="shared" si="13"/>
        <v>37.25</v>
      </c>
      <c r="AB46" s="10">
        <f t="shared" si="14"/>
        <v>33.25</v>
      </c>
      <c r="AC46" s="10">
        <f t="shared" si="15"/>
        <v>33.25</v>
      </c>
      <c r="AD46" s="10">
        <f t="shared" si="16"/>
        <v>33.25</v>
      </c>
      <c r="AE46" s="10">
        <f t="shared" si="17"/>
        <v>33.25</v>
      </c>
      <c r="AF46" s="10" t="s">
        <v>55</v>
      </c>
      <c r="AG46" s="33">
        <f t="shared" si="18"/>
        <v>19</v>
      </c>
      <c r="AH46" s="20">
        <f t="shared" si="19"/>
        <v>6</v>
      </c>
      <c r="AI46" s="21">
        <f t="shared" si="20"/>
        <v>19.5</v>
      </c>
      <c r="AJ46" s="22">
        <f t="shared" si="21"/>
        <v>24.25</v>
      </c>
      <c r="AK46" s="23"/>
    </row>
    <row r="47" spans="1:41" ht="15.75" thickBot="1">
      <c r="A47" s="13">
        <v>46</v>
      </c>
      <c r="B47" s="10" t="s">
        <v>240</v>
      </c>
      <c r="C47" s="10" t="s">
        <v>72</v>
      </c>
      <c r="D47" s="10" t="s">
        <v>241</v>
      </c>
      <c r="E47" s="10" t="s">
        <v>242</v>
      </c>
      <c r="F47" s="65">
        <v>589836</v>
      </c>
      <c r="G47" s="10" t="s">
        <v>53</v>
      </c>
      <c r="H47" s="10">
        <v>22</v>
      </c>
      <c r="I47" s="10">
        <v>0</v>
      </c>
      <c r="J47" s="10">
        <v>6</v>
      </c>
      <c r="K47" s="17">
        <f t="shared" si="11"/>
        <v>29</v>
      </c>
      <c r="L47" s="10">
        <v>4</v>
      </c>
      <c r="M47" s="10">
        <v>0</v>
      </c>
      <c r="N47" s="10">
        <v>4</v>
      </c>
      <c r="O47" s="10" t="s">
        <v>32</v>
      </c>
      <c r="P47" s="10">
        <v>10</v>
      </c>
      <c r="Q47" s="10" t="s">
        <v>32</v>
      </c>
      <c r="R47" s="10">
        <v>0</v>
      </c>
      <c r="S47" s="10">
        <v>2</v>
      </c>
      <c r="T47" s="10" t="s">
        <v>32</v>
      </c>
      <c r="U47" s="10">
        <v>0</v>
      </c>
      <c r="V47" s="10">
        <v>0</v>
      </c>
      <c r="W47" s="10">
        <v>0</v>
      </c>
      <c r="X47" s="10">
        <v>0</v>
      </c>
      <c r="Y47" s="18">
        <v>0</v>
      </c>
      <c r="Z47" s="8">
        <f t="shared" si="12"/>
        <v>33</v>
      </c>
      <c r="AA47" s="19">
        <f t="shared" si="13"/>
        <v>49</v>
      </c>
      <c r="AB47" s="10">
        <f t="shared" si="14"/>
        <v>33</v>
      </c>
      <c r="AC47" s="10">
        <f t="shared" si="15"/>
        <v>33</v>
      </c>
      <c r="AD47" s="10">
        <f t="shared" si="16"/>
        <v>33</v>
      </c>
      <c r="AE47" s="10">
        <f t="shared" si="17"/>
        <v>33</v>
      </c>
      <c r="AF47" s="10" t="s">
        <v>55</v>
      </c>
      <c r="AG47" s="33">
        <f t="shared" si="18"/>
        <v>22</v>
      </c>
      <c r="AH47" s="20">
        <f t="shared" si="19"/>
        <v>0</v>
      </c>
      <c r="AI47" s="21">
        <f t="shared" si="20"/>
        <v>22</v>
      </c>
      <c r="AJ47" s="22">
        <f t="shared" si="21"/>
        <v>29</v>
      </c>
      <c r="AK47" s="23"/>
    </row>
    <row r="48" spans="1:41" s="12" customFormat="1" ht="15.75" thickBot="1">
      <c r="A48" s="10">
        <v>47</v>
      </c>
      <c r="B48" s="10" t="s">
        <v>87</v>
      </c>
      <c r="C48" s="10" t="s">
        <v>46</v>
      </c>
      <c r="D48" s="10" t="s">
        <v>31</v>
      </c>
      <c r="E48" s="10" t="s">
        <v>88</v>
      </c>
      <c r="F48" s="65">
        <v>606039</v>
      </c>
      <c r="G48" s="10" t="s">
        <v>53</v>
      </c>
      <c r="H48" s="10">
        <v>21</v>
      </c>
      <c r="I48" s="10">
        <v>11</v>
      </c>
      <c r="J48" s="10">
        <v>6</v>
      </c>
      <c r="K48" s="17">
        <f t="shared" si="11"/>
        <v>28.832999999999998</v>
      </c>
      <c r="L48" s="10">
        <v>4</v>
      </c>
      <c r="M48" s="10">
        <v>0</v>
      </c>
      <c r="N48" s="10">
        <v>4</v>
      </c>
      <c r="O48" s="10" t="s">
        <v>32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8">
        <v>0</v>
      </c>
      <c r="Z48" s="8">
        <f t="shared" si="12"/>
        <v>32.832999999999998</v>
      </c>
      <c r="AA48" s="19">
        <f t="shared" si="13"/>
        <v>36.832999999999998</v>
      </c>
      <c r="AB48" s="10">
        <f t="shared" si="14"/>
        <v>32.832999999999998</v>
      </c>
      <c r="AC48" s="10">
        <f t="shared" si="15"/>
        <v>32.832999999999998</v>
      </c>
      <c r="AD48" s="10">
        <f t="shared" si="16"/>
        <v>32.832999999999998</v>
      </c>
      <c r="AE48" s="10">
        <f t="shared" si="17"/>
        <v>32.832999999999998</v>
      </c>
      <c r="AF48" s="10" t="s">
        <v>55</v>
      </c>
      <c r="AG48" s="33">
        <f t="shared" si="18"/>
        <v>21</v>
      </c>
      <c r="AH48" s="20">
        <f t="shared" si="19"/>
        <v>11</v>
      </c>
      <c r="AI48" s="21">
        <f t="shared" si="20"/>
        <v>21.916666666666668</v>
      </c>
      <c r="AJ48" s="22">
        <f t="shared" si="21"/>
        <v>28.832999999999998</v>
      </c>
      <c r="AK48" s="23"/>
      <c r="AL48"/>
      <c r="AM48"/>
      <c r="AN48"/>
      <c r="AO48"/>
    </row>
    <row r="49" spans="1:41" ht="15.75" thickBot="1">
      <c r="A49" s="13">
        <v>48</v>
      </c>
      <c r="B49" s="10" t="s">
        <v>38</v>
      </c>
      <c r="C49" s="10" t="s">
        <v>42</v>
      </c>
      <c r="D49" s="10"/>
      <c r="E49" s="10" t="s">
        <v>244</v>
      </c>
      <c r="F49" s="65">
        <v>615400</v>
      </c>
      <c r="G49" s="10" t="s">
        <v>53</v>
      </c>
      <c r="H49" s="10">
        <v>15</v>
      </c>
      <c r="I49" s="10">
        <v>1</v>
      </c>
      <c r="J49" s="10">
        <v>18</v>
      </c>
      <c r="K49" s="17">
        <f t="shared" si="11"/>
        <v>17.75</v>
      </c>
      <c r="L49" s="10">
        <v>4</v>
      </c>
      <c r="M49" s="10">
        <v>11</v>
      </c>
      <c r="N49" s="10">
        <v>4</v>
      </c>
      <c r="O49" s="10" t="s">
        <v>32</v>
      </c>
      <c r="P49" s="10">
        <v>10</v>
      </c>
      <c r="Q49" s="10" t="s">
        <v>32</v>
      </c>
      <c r="R49" s="10"/>
      <c r="S49" s="10"/>
      <c r="T49" s="10"/>
      <c r="U49" s="10"/>
      <c r="V49" s="10"/>
      <c r="W49" s="10"/>
      <c r="X49" s="10">
        <v>0</v>
      </c>
      <c r="Y49" s="18">
        <v>0</v>
      </c>
      <c r="Z49" s="8">
        <f t="shared" si="12"/>
        <v>32.75</v>
      </c>
      <c r="AA49" s="19">
        <f t="shared" si="13"/>
        <v>46.75</v>
      </c>
      <c r="AB49" s="10">
        <f t="shared" si="14"/>
        <v>32.75</v>
      </c>
      <c r="AC49" s="10">
        <f t="shared" si="15"/>
        <v>32.75</v>
      </c>
      <c r="AD49" s="10">
        <f t="shared" si="16"/>
        <v>32.75</v>
      </c>
      <c r="AE49" s="10">
        <f t="shared" si="17"/>
        <v>32.75</v>
      </c>
      <c r="AF49" s="10" t="s">
        <v>55</v>
      </c>
      <c r="AG49" s="33">
        <f t="shared" si="18"/>
        <v>15</v>
      </c>
      <c r="AH49" s="20">
        <f t="shared" si="19"/>
        <v>2</v>
      </c>
      <c r="AI49" s="21">
        <f t="shared" si="20"/>
        <v>15.166666666666666</v>
      </c>
      <c r="AJ49" s="22">
        <f t="shared" si="21"/>
        <v>17.75</v>
      </c>
      <c r="AK49" s="23"/>
    </row>
    <row r="50" spans="1:41" ht="15.75" thickBot="1">
      <c r="A50" s="10">
        <v>49</v>
      </c>
      <c r="B50" s="10" t="s">
        <v>160</v>
      </c>
      <c r="C50" s="10" t="s">
        <v>94</v>
      </c>
      <c r="D50" s="10" t="s">
        <v>161</v>
      </c>
      <c r="E50" s="10" t="s">
        <v>162</v>
      </c>
      <c r="F50" s="65">
        <v>611983</v>
      </c>
      <c r="G50" s="10" t="s">
        <v>53</v>
      </c>
      <c r="H50" s="10">
        <v>15</v>
      </c>
      <c r="I50" s="10">
        <v>0</v>
      </c>
      <c r="J50" s="10">
        <v>17</v>
      </c>
      <c r="K50" s="17">
        <f t="shared" si="11"/>
        <v>17.625</v>
      </c>
      <c r="L50" s="10">
        <v>4</v>
      </c>
      <c r="M50" s="10">
        <v>11</v>
      </c>
      <c r="N50" s="10">
        <v>4</v>
      </c>
      <c r="O50" s="10" t="s">
        <v>32</v>
      </c>
      <c r="P50" s="10"/>
      <c r="Q50" s="10"/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8">
        <v>0</v>
      </c>
      <c r="Z50" s="8">
        <f t="shared" si="12"/>
        <v>32.625</v>
      </c>
      <c r="AA50" s="19">
        <f t="shared" si="13"/>
        <v>36.625</v>
      </c>
      <c r="AB50" s="10">
        <f t="shared" si="14"/>
        <v>32.625</v>
      </c>
      <c r="AC50" s="10">
        <f t="shared" si="15"/>
        <v>32.625</v>
      </c>
      <c r="AD50" s="10">
        <f t="shared" si="16"/>
        <v>32.625</v>
      </c>
      <c r="AE50" s="10">
        <f t="shared" si="17"/>
        <v>32.625</v>
      </c>
      <c r="AF50" s="10" t="s">
        <v>55</v>
      </c>
      <c r="AG50" s="33">
        <f t="shared" si="18"/>
        <v>15</v>
      </c>
      <c r="AH50" s="20">
        <f t="shared" si="19"/>
        <v>1</v>
      </c>
      <c r="AI50" s="21">
        <f t="shared" si="20"/>
        <v>15.083333333333334</v>
      </c>
      <c r="AJ50" s="22">
        <f t="shared" si="21"/>
        <v>17.625</v>
      </c>
      <c r="AK50" s="23"/>
    </row>
    <row r="51" spans="1:41" s="12" customFormat="1" ht="15.75" thickBot="1">
      <c r="A51" s="13">
        <v>50</v>
      </c>
      <c r="B51" s="10" t="s">
        <v>251</v>
      </c>
      <c r="C51" s="10" t="s">
        <v>252</v>
      </c>
      <c r="D51" s="10"/>
      <c r="E51" s="10" t="s">
        <v>244</v>
      </c>
      <c r="F51" s="65">
        <v>608599</v>
      </c>
      <c r="G51" s="10" t="s">
        <v>53</v>
      </c>
      <c r="H51" s="10">
        <v>15</v>
      </c>
      <c r="I51" s="10">
        <v>0</v>
      </c>
      <c r="J51" s="10">
        <v>0</v>
      </c>
      <c r="K51" s="17">
        <f t="shared" si="11"/>
        <v>17.5</v>
      </c>
      <c r="L51" s="10">
        <v>4</v>
      </c>
      <c r="M51" s="10">
        <v>11</v>
      </c>
      <c r="N51" s="10">
        <v>4</v>
      </c>
      <c r="O51" s="10" t="s">
        <v>32</v>
      </c>
      <c r="P51" s="10">
        <v>10</v>
      </c>
      <c r="Q51" s="10" t="s">
        <v>32</v>
      </c>
      <c r="R51" s="10"/>
      <c r="S51" s="10"/>
      <c r="T51" s="10"/>
      <c r="U51" s="10"/>
      <c r="V51" s="10"/>
      <c r="W51" s="10"/>
      <c r="X51" s="10">
        <v>0</v>
      </c>
      <c r="Y51" s="18">
        <v>0</v>
      </c>
      <c r="Z51" s="8">
        <f t="shared" si="12"/>
        <v>32.5</v>
      </c>
      <c r="AA51" s="19">
        <f t="shared" si="13"/>
        <v>46.5</v>
      </c>
      <c r="AB51" s="10">
        <f t="shared" si="14"/>
        <v>32.5</v>
      </c>
      <c r="AC51" s="10">
        <f t="shared" si="15"/>
        <v>32.5</v>
      </c>
      <c r="AD51" s="10">
        <f t="shared" si="16"/>
        <v>32.5</v>
      </c>
      <c r="AE51" s="10">
        <f t="shared" si="17"/>
        <v>32.5</v>
      </c>
      <c r="AF51" s="10" t="s">
        <v>55</v>
      </c>
      <c r="AG51" s="33">
        <f t="shared" si="18"/>
        <v>15</v>
      </c>
      <c r="AH51" s="20">
        <f t="shared" si="19"/>
        <v>0</v>
      </c>
      <c r="AI51" s="21">
        <f t="shared" si="20"/>
        <v>15</v>
      </c>
      <c r="AJ51" s="22">
        <f t="shared" si="21"/>
        <v>17.5</v>
      </c>
      <c r="AK51" s="23"/>
    </row>
    <row r="52" spans="1:41" s="12" customFormat="1" ht="18.75" customHeight="1" thickBot="1">
      <c r="A52" s="10">
        <v>51</v>
      </c>
      <c r="B52" s="10" t="s">
        <v>273</v>
      </c>
      <c r="C52" s="10" t="s">
        <v>39</v>
      </c>
      <c r="D52" s="10"/>
      <c r="E52" s="10" t="s">
        <v>244</v>
      </c>
      <c r="F52" s="65">
        <v>615432</v>
      </c>
      <c r="G52" s="10" t="s">
        <v>53</v>
      </c>
      <c r="H52" s="10">
        <v>14</v>
      </c>
      <c r="I52" s="10">
        <v>11</v>
      </c>
      <c r="J52" s="10">
        <v>16</v>
      </c>
      <c r="K52" s="17">
        <f t="shared" si="11"/>
        <v>17.5</v>
      </c>
      <c r="L52" s="10">
        <v>4</v>
      </c>
      <c r="M52" s="10">
        <v>11</v>
      </c>
      <c r="N52" s="10">
        <v>4</v>
      </c>
      <c r="O52" s="10" t="s">
        <v>32</v>
      </c>
      <c r="P52" s="10">
        <v>10</v>
      </c>
      <c r="Q52" s="10" t="s">
        <v>32</v>
      </c>
      <c r="R52" s="10"/>
      <c r="S52" s="10">
        <v>2</v>
      </c>
      <c r="T52" s="10" t="s">
        <v>32</v>
      </c>
      <c r="U52" s="10"/>
      <c r="V52" s="10"/>
      <c r="W52" s="10"/>
      <c r="X52" s="10">
        <v>0</v>
      </c>
      <c r="Y52" s="18">
        <v>0</v>
      </c>
      <c r="Z52" s="8">
        <f t="shared" si="12"/>
        <v>32.5</v>
      </c>
      <c r="AA52" s="19">
        <f t="shared" si="13"/>
        <v>48.5</v>
      </c>
      <c r="AB52" s="10">
        <f t="shared" si="14"/>
        <v>32.5</v>
      </c>
      <c r="AC52" s="10">
        <f t="shared" si="15"/>
        <v>32.5</v>
      </c>
      <c r="AD52" s="10">
        <f t="shared" si="16"/>
        <v>32.5</v>
      </c>
      <c r="AE52" s="10">
        <f t="shared" si="17"/>
        <v>32.5</v>
      </c>
      <c r="AF52" s="10" t="s">
        <v>55</v>
      </c>
      <c r="AG52" s="33">
        <f t="shared" si="18"/>
        <v>14</v>
      </c>
      <c r="AH52" s="20">
        <f t="shared" si="19"/>
        <v>12</v>
      </c>
      <c r="AI52" s="21">
        <f t="shared" si="20"/>
        <v>15</v>
      </c>
      <c r="AJ52" s="22">
        <f t="shared" si="21"/>
        <v>17.5</v>
      </c>
      <c r="AK52" s="23"/>
      <c r="AL52" s="59"/>
      <c r="AM52" s="59"/>
      <c r="AN52" s="59"/>
      <c r="AO52" s="59"/>
    </row>
    <row r="53" spans="1:41" ht="15.75" thickBot="1">
      <c r="A53" s="13">
        <v>52</v>
      </c>
      <c r="B53" s="13" t="s">
        <v>169</v>
      </c>
      <c r="C53" s="13" t="s">
        <v>39</v>
      </c>
      <c r="D53" s="13" t="s">
        <v>75</v>
      </c>
      <c r="E53" s="13" t="s">
        <v>170</v>
      </c>
      <c r="F53" s="66">
        <v>608546</v>
      </c>
      <c r="G53" s="13" t="s">
        <v>53</v>
      </c>
      <c r="H53" s="13">
        <v>14</v>
      </c>
      <c r="I53" s="13">
        <v>11</v>
      </c>
      <c r="J53" s="13">
        <v>26</v>
      </c>
      <c r="K53" s="24">
        <f t="shared" si="11"/>
        <v>17.5</v>
      </c>
      <c r="L53" s="13">
        <v>4</v>
      </c>
      <c r="M53" s="13">
        <v>11</v>
      </c>
      <c r="N53" s="13">
        <v>4</v>
      </c>
      <c r="O53" s="13" t="s">
        <v>32</v>
      </c>
      <c r="P53" s="13">
        <v>10</v>
      </c>
      <c r="Q53" s="13" t="s">
        <v>32</v>
      </c>
      <c r="R53" s="13">
        <v>0</v>
      </c>
      <c r="S53" s="13">
        <v>0</v>
      </c>
      <c r="T53" s="13">
        <v>0</v>
      </c>
      <c r="U53" s="13">
        <v>0</v>
      </c>
      <c r="V53" s="13">
        <v>3</v>
      </c>
      <c r="W53" s="13" t="s">
        <v>32</v>
      </c>
      <c r="X53" s="13">
        <v>0</v>
      </c>
      <c r="Y53" s="30">
        <v>0</v>
      </c>
      <c r="Z53" s="11">
        <f t="shared" si="12"/>
        <v>32.5</v>
      </c>
      <c r="AA53" s="25">
        <f t="shared" si="13"/>
        <v>49.5</v>
      </c>
      <c r="AB53" s="13">
        <f t="shared" si="14"/>
        <v>32.5</v>
      </c>
      <c r="AC53" s="13">
        <f t="shared" si="15"/>
        <v>32.5</v>
      </c>
      <c r="AD53" s="13">
        <f t="shared" si="16"/>
        <v>32.5</v>
      </c>
      <c r="AE53" s="13">
        <f t="shared" si="17"/>
        <v>32.5</v>
      </c>
      <c r="AF53" s="10" t="s">
        <v>55</v>
      </c>
      <c r="AG53" s="38">
        <f t="shared" si="18"/>
        <v>14</v>
      </c>
      <c r="AH53" s="26">
        <f t="shared" si="19"/>
        <v>12</v>
      </c>
      <c r="AI53" s="27">
        <f t="shared" si="20"/>
        <v>15</v>
      </c>
      <c r="AJ53" s="28">
        <f t="shared" si="21"/>
        <v>17.5</v>
      </c>
      <c r="AK53" s="31"/>
      <c r="AL53" s="12"/>
      <c r="AM53" s="12"/>
      <c r="AN53" s="12"/>
      <c r="AO53" s="12"/>
    </row>
    <row r="54" spans="1:41" ht="15.75" thickBot="1">
      <c r="A54" s="10">
        <v>53</v>
      </c>
      <c r="B54" s="13" t="s">
        <v>67</v>
      </c>
      <c r="C54" s="13" t="s">
        <v>68</v>
      </c>
      <c r="D54" s="13" t="s">
        <v>36</v>
      </c>
      <c r="E54" s="13" t="s">
        <v>69</v>
      </c>
      <c r="F54" s="66">
        <v>597059</v>
      </c>
      <c r="G54" s="13" t="s">
        <v>53</v>
      </c>
      <c r="H54" s="13">
        <v>18</v>
      </c>
      <c r="I54" s="13">
        <v>9</v>
      </c>
      <c r="J54" s="13">
        <v>3</v>
      </c>
      <c r="K54" s="24">
        <f t="shared" si="11"/>
        <v>23.125</v>
      </c>
      <c r="L54" s="13">
        <v>4</v>
      </c>
      <c r="M54" s="13">
        <v>5</v>
      </c>
      <c r="N54" s="13">
        <v>4</v>
      </c>
      <c r="O54" s="13" t="s">
        <v>32</v>
      </c>
      <c r="P54" s="13">
        <v>10</v>
      </c>
      <c r="Q54" s="13" t="s">
        <v>32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30">
        <v>0</v>
      </c>
      <c r="Z54" s="11">
        <f t="shared" si="12"/>
        <v>32.125</v>
      </c>
      <c r="AA54" s="25">
        <f t="shared" si="13"/>
        <v>46.125</v>
      </c>
      <c r="AB54" s="13">
        <f t="shared" si="14"/>
        <v>32.125</v>
      </c>
      <c r="AC54" s="13">
        <f t="shared" si="15"/>
        <v>32.125</v>
      </c>
      <c r="AD54" s="13">
        <f t="shared" si="16"/>
        <v>32.125</v>
      </c>
      <c r="AE54" s="13">
        <f t="shared" si="17"/>
        <v>32.125</v>
      </c>
      <c r="AF54" s="50" t="s">
        <v>321</v>
      </c>
      <c r="AG54" s="38">
        <f t="shared" si="18"/>
        <v>18</v>
      </c>
      <c r="AH54" s="26">
        <f t="shared" si="19"/>
        <v>9</v>
      </c>
      <c r="AI54" s="27">
        <f t="shared" si="20"/>
        <v>18.75</v>
      </c>
      <c r="AJ54" s="28">
        <f t="shared" si="21"/>
        <v>23.125</v>
      </c>
      <c r="AK54" s="31"/>
    </row>
    <row r="55" spans="1:41" ht="15.75" thickBot="1">
      <c r="A55" s="13">
        <v>54</v>
      </c>
      <c r="B55" s="13" t="s">
        <v>93</v>
      </c>
      <c r="C55" s="13" t="s">
        <v>94</v>
      </c>
      <c r="D55" s="13" t="s">
        <v>35</v>
      </c>
      <c r="E55" s="13" t="s">
        <v>95</v>
      </c>
      <c r="F55" s="66">
        <v>597007</v>
      </c>
      <c r="G55" s="13" t="s">
        <v>53</v>
      </c>
      <c r="H55" s="13">
        <v>18</v>
      </c>
      <c r="I55" s="13">
        <v>9</v>
      </c>
      <c r="J55" s="13">
        <v>5</v>
      </c>
      <c r="K55" s="24">
        <f t="shared" si="11"/>
        <v>23.125</v>
      </c>
      <c r="L55" s="13">
        <v>4</v>
      </c>
      <c r="M55" s="13">
        <v>5</v>
      </c>
      <c r="N55" s="13">
        <v>4</v>
      </c>
      <c r="O55" s="13" t="s">
        <v>32</v>
      </c>
      <c r="P55" s="13">
        <v>10</v>
      </c>
      <c r="Q55" s="13" t="s">
        <v>81</v>
      </c>
      <c r="R55" s="13">
        <v>0</v>
      </c>
      <c r="S55" s="13">
        <v>0</v>
      </c>
      <c r="T55" s="13">
        <v>0</v>
      </c>
      <c r="U55" s="13">
        <v>0</v>
      </c>
      <c r="V55" s="13">
        <v>3</v>
      </c>
      <c r="W55" s="13" t="s">
        <v>32</v>
      </c>
      <c r="X55" s="13">
        <v>0</v>
      </c>
      <c r="Y55" s="30">
        <v>0</v>
      </c>
      <c r="Z55" s="11">
        <f t="shared" si="12"/>
        <v>32.125</v>
      </c>
      <c r="AA55" s="25">
        <f t="shared" si="13"/>
        <v>39.125</v>
      </c>
      <c r="AB55" s="13">
        <f t="shared" si="14"/>
        <v>32.125</v>
      </c>
      <c r="AC55" s="13">
        <f t="shared" si="15"/>
        <v>42.125</v>
      </c>
      <c r="AD55" s="13">
        <f t="shared" si="16"/>
        <v>32.125</v>
      </c>
      <c r="AE55" s="13">
        <f t="shared" si="17"/>
        <v>32.125</v>
      </c>
      <c r="AF55" s="51" t="s">
        <v>322</v>
      </c>
      <c r="AG55" s="38">
        <f t="shared" si="18"/>
        <v>18</v>
      </c>
      <c r="AH55" s="26">
        <f t="shared" si="19"/>
        <v>9</v>
      </c>
      <c r="AI55" s="27">
        <f t="shared" si="20"/>
        <v>18.75</v>
      </c>
      <c r="AJ55" s="28">
        <f t="shared" si="21"/>
        <v>23.125</v>
      </c>
      <c r="AK55" s="58"/>
      <c r="AL55" s="12"/>
      <c r="AM55" s="12"/>
      <c r="AN55" s="12"/>
      <c r="AO55" s="12"/>
    </row>
    <row r="56" spans="1:41" ht="15.75" thickBot="1">
      <c r="A56" s="10">
        <v>55</v>
      </c>
      <c r="B56" s="10" t="s">
        <v>298</v>
      </c>
      <c r="C56" s="10" t="s">
        <v>66</v>
      </c>
      <c r="D56" s="10"/>
      <c r="E56" s="10" t="s">
        <v>244</v>
      </c>
      <c r="F56" s="65">
        <v>611620</v>
      </c>
      <c r="G56" s="10" t="s">
        <v>53</v>
      </c>
      <c r="H56" s="10">
        <v>14</v>
      </c>
      <c r="I56" s="10">
        <v>8</v>
      </c>
      <c r="J56" s="10">
        <v>16</v>
      </c>
      <c r="K56" s="17">
        <f t="shared" si="11"/>
        <v>17.125</v>
      </c>
      <c r="L56" s="10">
        <v>4</v>
      </c>
      <c r="M56" s="10">
        <v>11</v>
      </c>
      <c r="N56" s="10">
        <v>4</v>
      </c>
      <c r="O56" s="10" t="s">
        <v>32</v>
      </c>
      <c r="P56" s="10">
        <v>10</v>
      </c>
      <c r="Q56" s="10" t="s">
        <v>32</v>
      </c>
      <c r="R56" s="10"/>
      <c r="S56" s="10"/>
      <c r="T56" s="10"/>
      <c r="U56" s="10"/>
      <c r="V56" s="10"/>
      <c r="W56" s="10"/>
      <c r="X56" s="10">
        <v>0</v>
      </c>
      <c r="Y56" s="18">
        <v>0</v>
      </c>
      <c r="Z56" s="8">
        <f t="shared" si="12"/>
        <v>32.125</v>
      </c>
      <c r="AA56" s="19">
        <f t="shared" si="13"/>
        <v>46.125</v>
      </c>
      <c r="AB56" s="10">
        <f t="shared" si="14"/>
        <v>32.125</v>
      </c>
      <c r="AC56" s="10">
        <f t="shared" si="15"/>
        <v>32.125</v>
      </c>
      <c r="AD56" s="10">
        <f t="shared" si="16"/>
        <v>32.125</v>
      </c>
      <c r="AE56" s="10">
        <f t="shared" si="17"/>
        <v>32.125</v>
      </c>
      <c r="AF56" s="10" t="s">
        <v>55</v>
      </c>
      <c r="AG56" s="33">
        <f t="shared" si="18"/>
        <v>14</v>
      </c>
      <c r="AH56" s="20">
        <f t="shared" si="19"/>
        <v>9</v>
      </c>
      <c r="AI56" s="21">
        <f t="shared" si="20"/>
        <v>14.75</v>
      </c>
      <c r="AJ56" s="22">
        <f t="shared" si="21"/>
        <v>17.125</v>
      </c>
      <c r="AK56" s="23"/>
    </row>
    <row r="57" spans="1:41" ht="15.75" thickBot="1">
      <c r="A57" s="13">
        <v>56</v>
      </c>
      <c r="B57" s="10" t="s">
        <v>246</v>
      </c>
      <c r="C57" s="10" t="s">
        <v>46</v>
      </c>
      <c r="D57" s="10"/>
      <c r="E57" s="10" t="s">
        <v>244</v>
      </c>
      <c r="F57" s="65">
        <v>612697</v>
      </c>
      <c r="G57" s="10" t="s">
        <v>53</v>
      </c>
      <c r="H57" s="10">
        <v>14</v>
      </c>
      <c r="I57" s="10">
        <v>8</v>
      </c>
      <c r="J57" s="10">
        <v>15</v>
      </c>
      <c r="K57" s="17">
        <f t="shared" si="11"/>
        <v>17.125</v>
      </c>
      <c r="L57" s="10">
        <v>4</v>
      </c>
      <c r="M57" s="10">
        <v>11</v>
      </c>
      <c r="N57" s="10">
        <v>4</v>
      </c>
      <c r="O57" s="10" t="s">
        <v>50</v>
      </c>
      <c r="P57" s="10">
        <v>10</v>
      </c>
      <c r="Q57" s="10" t="s">
        <v>50</v>
      </c>
      <c r="R57" s="10"/>
      <c r="S57" s="10"/>
      <c r="T57" s="10"/>
      <c r="U57" s="10"/>
      <c r="V57" s="10"/>
      <c r="W57" s="10"/>
      <c r="X57" s="10">
        <v>0</v>
      </c>
      <c r="Y57" s="18">
        <v>0</v>
      </c>
      <c r="Z57" s="8">
        <f t="shared" si="12"/>
        <v>32.125</v>
      </c>
      <c r="AA57" s="19">
        <f t="shared" si="13"/>
        <v>32.125</v>
      </c>
      <c r="AB57" s="10">
        <f t="shared" si="14"/>
        <v>46.125</v>
      </c>
      <c r="AC57" s="10">
        <f t="shared" si="15"/>
        <v>32.125</v>
      </c>
      <c r="AD57" s="10">
        <f t="shared" si="16"/>
        <v>32.125</v>
      </c>
      <c r="AE57" s="10">
        <f t="shared" si="17"/>
        <v>32.125</v>
      </c>
      <c r="AF57" s="10" t="s">
        <v>55</v>
      </c>
      <c r="AG57" s="33">
        <f t="shared" si="18"/>
        <v>14</v>
      </c>
      <c r="AH57" s="20">
        <f t="shared" si="19"/>
        <v>9</v>
      </c>
      <c r="AI57" s="21">
        <f t="shared" si="20"/>
        <v>14.75</v>
      </c>
      <c r="AJ57" s="22">
        <f t="shared" si="21"/>
        <v>17.125</v>
      </c>
      <c r="AK57" s="23"/>
    </row>
    <row r="58" spans="1:41" ht="15.75" thickBot="1">
      <c r="A58" s="10">
        <v>57</v>
      </c>
      <c r="B58" s="10" t="s">
        <v>216</v>
      </c>
      <c r="C58" s="10" t="s">
        <v>72</v>
      </c>
      <c r="D58" s="10" t="s">
        <v>77</v>
      </c>
      <c r="E58" s="10" t="s">
        <v>123</v>
      </c>
      <c r="F58" s="65">
        <v>612762</v>
      </c>
      <c r="G58" s="10" t="s">
        <v>53</v>
      </c>
      <c r="H58" s="10">
        <v>14</v>
      </c>
      <c r="I58" s="10">
        <v>8</v>
      </c>
      <c r="J58" s="10">
        <v>22</v>
      </c>
      <c r="K58" s="17">
        <f t="shared" si="11"/>
        <v>17.125</v>
      </c>
      <c r="L58" s="10">
        <v>4</v>
      </c>
      <c r="M58" s="10">
        <v>11</v>
      </c>
      <c r="N58" s="10">
        <v>4</v>
      </c>
      <c r="O58" s="10" t="s">
        <v>32</v>
      </c>
      <c r="P58" s="10">
        <v>10</v>
      </c>
      <c r="Q58" s="10" t="s">
        <v>32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8">
        <v>0</v>
      </c>
      <c r="Z58" s="8">
        <f t="shared" si="12"/>
        <v>32.125</v>
      </c>
      <c r="AA58" s="19">
        <f t="shared" si="13"/>
        <v>46.125</v>
      </c>
      <c r="AB58" s="10">
        <f t="shared" si="14"/>
        <v>32.125</v>
      </c>
      <c r="AC58" s="10">
        <f t="shared" si="15"/>
        <v>32.125</v>
      </c>
      <c r="AD58" s="10">
        <f t="shared" si="16"/>
        <v>32.125</v>
      </c>
      <c r="AE58" s="10">
        <f t="shared" si="17"/>
        <v>32.125</v>
      </c>
      <c r="AF58" s="10" t="s">
        <v>55</v>
      </c>
      <c r="AG58" s="33">
        <f t="shared" si="18"/>
        <v>14</v>
      </c>
      <c r="AH58" s="20">
        <f t="shared" si="19"/>
        <v>9</v>
      </c>
      <c r="AI58" s="21">
        <f t="shared" si="20"/>
        <v>14.75</v>
      </c>
      <c r="AJ58" s="22">
        <f t="shared" si="21"/>
        <v>17.125</v>
      </c>
      <c r="AK58" s="23"/>
    </row>
    <row r="59" spans="1:41" ht="15.75" thickBot="1">
      <c r="A59" s="13">
        <v>58</v>
      </c>
      <c r="B59" s="35" t="s">
        <v>320</v>
      </c>
      <c r="C59" s="35" t="s">
        <v>72</v>
      </c>
      <c r="D59" s="35" t="s">
        <v>101</v>
      </c>
      <c r="E59" s="35" t="s">
        <v>80</v>
      </c>
      <c r="F59" s="67">
        <v>597300</v>
      </c>
      <c r="G59" s="35" t="s">
        <v>53</v>
      </c>
      <c r="H59" s="34">
        <v>18</v>
      </c>
      <c r="I59" s="34">
        <v>9</v>
      </c>
      <c r="J59" s="34">
        <v>6</v>
      </c>
      <c r="K59" s="24">
        <f t="shared" si="11"/>
        <v>23.125</v>
      </c>
      <c r="L59" s="34">
        <v>4</v>
      </c>
      <c r="M59" s="36">
        <v>5</v>
      </c>
      <c r="N59" s="34">
        <v>4</v>
      </c>
      <c r="O59" s="35" t="s">
        <v>32</v>
      </c>
      <c r="P59" s="34">
        <v>10</v>
      </c>
      <c r="Q59" s="35" t="s">
        <v>32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7">
        <v>0</v>
      </c>
      <c r="Z59" s="11">
        <f t="shared" si="12"/>
        <v>32.125</v>
      </c>
      <c r="AA59" s="25">
        <f t="shared" si="13"/>
        <v>46.125</v>
      </c>
      <c r="AB59" s="13">
        <f t="shared" si="14"/>
        <v>32.125</v>
      </c>
      <c r="AC59" s="13">
        <f t="shared" si="15"/>
        <v>32.125</v>
      </c>
      <c r="AD59" s="13">
        <f t="shared" si="16"/>
        <v>32.125</v>
      </c>
      <c r="AE59" s="13">
        <f t="shared" si="17"/>
        <v>32.125</v>
      </c>
      <c r="AF59" s="10" t="s">
        <v>55</v>
      </c>
      <c r="AG59" s="38">
        <f t="shared" si="18"/>
        <v>18</v>
      </c>
      <c r="AH59" s="26">
        <f t="shared" si="19"/>
        <v>9</v>
      </c>
      <c r="AI59" s="27">
        <f t="shared" si="20"/>
        <v>18.75</v>
      </c>
      <c r="AJ59" s="28">
        <f t="shared" si="21"/>
        <v>23.125</v>
      </c>
      <c r="AK59" s="29"/>
    </row>
    <row r="60" spans="1:41" ht="15.75" thickBot="1">
      <c r="A60" s="10">
        <v>59</v>
      </c>
      <c r="B60" s="10" t="s">
        <v>287</v>
      </c>
      <c r="C60" s="10" t="s">
        <v>96</v>
      </c>
      <c r="D60" s="10"/>
      <c r="E60" s="10" t="s">
        <v>244</v>
      </c>
      <c r="F60" s="65">
        <v>615205</v>
      </c>
      <c r="G60" s="10" t="s">
        <v>53</v>
      </c>
      <c r="H60" s="10">
        <v>21</v>
      </c>
      <c r="I60" s="10">
        <v>3</v>
      </c>
      <c r="J60" s="10">
        <v>14</v>
      </c>
      <c r="K60" s="17">
        <f t="shared" si="11"/>
        <v>27.5</v>
      </c>
      <c r="L60" s="10">
        <v>4</v>
      </c>
      <c r="M60" s="10">
        <v>0</v>
      </c>
      <c r="N60" s="10">
        <v>4</v>
      </c>
      <c r="O60" s="10" t="s">
        <v>32</v>
      </c>
      <c r="P60" s="10"/>
      <c r="Q60" s="10"/>
      <c r="R60" s="10"/>
      <c r="S60" s="10"/>
      <c r="T60" s="10"/>
      <c r="U60" s="10"/>
      <c r="V60" s="10"/>
      <c r="W60" s="10"/>
      <c r="X60" s="10">
        <v>0</v>
      </c>
      <c r="Y60" s="18">
        <v>0</v>
      </c>
      <c r="Z60" s="8">
        <f t="shared" si="12"/>
        <v>31.5</v>
      </c>
      <c r="AA60" s="19">
        <f t="shared" si="13"/>
        <v>35.5</v>
      </c>
      <c r="AB60" s="10">
        <f t="shared" si="14"/>
        <v>31.5</v>
      </c>
      <c r="AC60" s="10">
        <f t="shared" si="15"/>
        <v>31.5</v>
      </c>
      <c r="AD60" s="10">
        <f t="shared" si="16"/>
        <v>31.5</v>
      </c>
      <c r="AE60" s="10">
        <f t="shared" si="17"/>
        <v>31.5</v>
      </c>
      <c r="AF60" s="10" t="s">
        <v>55</v>
      </c>
      <c r="AG60" s="33">
        <f t="shared" si="18"/>
        <v>21</v>
      </c>
      <c r="AH60" s="20">
        <f t="shared" si="19"/>
        <v>3</v>
      </c>
      <c r="AI60" s="21">
        <f t="shared" si="20"/>
        <v>21.25</v>
      </c>
      <c r="AJ60" s="22">
        <f t="shared" si="21"/>
        <v>27.5</v>
      </c>
      <c r="AK60" s="23"/>
    </row>
    <row r="61" spans="1:41" ht="15.75" thickBot="1">
      <c r="A61" s="13">
        <v>60</v>
      </c>
      <c r="B61" s="10" t="s">
        <v>293</v>
      </c>
      <c r="C61" s="10" t="s">
        <v>66</v>
      </c>
      <c r="D61" s="10"/>
      <c r="E61" s="10" t="s">
        <v>244</v>
      </c>
      <c r="F61" s="65">
        <v>618954</v>
      </c>
      <c r="G61" s="10" t="s">
        <v>53</v>
      </c>
      <c r="H61" s="10">
        <v>14</v>
      </c>
      <c r="I61" s="10">
        <v>0</v>
      </c>
      <c r="J61" s="10">
        <v>17</v>
      </c>
      <c r="K61" s="17">
        <f t="shared" si="11"/>
        <v>16.125</v>
      </c>
      <c r="L61" s="10">
        <v>4</v>
      </c>
      <c r="M61" s="10">
        <v>11</v>
      </c>
      <c r="N61" s="10">
        <v>4</v>
      </c>
      <c r="O61" s="10" t="s">
        <v>32</v>
      </c>
      <c r="P61" s="10">
        <v>10</v>
      </c>
      <c r="Q61" s="13" t="s">
        <v>32</v>
      </c>
      <c r="R61" s="10"/>
      <c r="S61" s="10"/>
      <c r="T61" s="10"/>
      <c r="U61" s="10"/>
      <c r="V61" s="10"/>
      <c r="W61" s="10"/>
      <c r="X61" s="10">
        <v>0</v>
      </c>
      <c r="Y61" s="18">
        <v>0</v>
      </c>
      <c r="Z61" s="8">
        <f t="shared" si="12"/>
        <v>31.125</v>
      </c>
      <c r="AA61" s="19">
        <f t="shared" si="13"/>
        <v>45.125</v>
      </c>
      <c r="AB61" s="10">
        <f t="shared" si="14"/>
        <v>31.125</v>
      </c>
      <c r="AC61" s="10">
        <f t="shared" si="15"/>
        <v>31.125</v>
      </c>
      <c r="AD61" s="10">
        <f t="shared" si="16"/>
        <v>31.125</v>
      </c>
      <c r="AE61" s="10">
        <f t="shared" si="17"/>
        <v>31.125</v>
      </c>
      <c r="AF61" s="10" t="s">
        <v>55</v>
      </c>
      <c r="AG61" s="33">
        <f t="shared" si="18"/>
        <v>14</v>
      </c>
      <c r="AH61" s="20">
        <f t="shared" si="19"/>
        <v>1</v>
      </c>
      <c r="AI61" s="21">
        <f t="shared" si="20"/>
        <v>14.083333333333334</v>
      </c>
      <c r="AJ61" s="22">
        <f t="shared" si="21"/>
        <v>16.125</v>
      </c>
      <c r="AK61" s="23"/>
    </row>
    <row r="62" spans="1:41" ht="15.75" thickBot="1">
      <c r="A62" s="10">
        <v>61</v>
      </c>
      <c r="B62" s="10" t="s">
        <v>262</v>
      </c>
      <c r="C62" s="10" t="s">
        <v>56</v>
      </c>
      <c r="D62" s="10"/>
      <c r="E62" s="10" t="s">
        <v>244</v>
      </c>
      <c r="F62" s="65" t="s">
        <v>263</v>
      </c>
      <c r="G62" s="10" t="s">
        <v>53</v>
      </c>
      <c r="H62" s="10">
        <v>13</v>
      </c>
      <c r="I62" s="10">
        <v>9</v>
      </c>
      <c r="J62" s="10">
        <v>23</v>
      </c>
      <c r="K62" s="17">
        <f t="shared" si="11"/>
        <v>15.75</v>
      </c>
      <c r="L62" s="10">
        <v>4</v>
      </c>
      <c r="M62" s="10">
        <v>11</v>
      </c>
      <c r="N62" s="10">
        <v>4</v>
      </c>
      <c r="O62" s="10" t="s">
        <v>32</v>
      </c>
      <c r="P62" s="10">
        <v>10</v>
      </c>
      <c r="Q62" s="10" t="s">
        <v>81</v>
      </c>
      <c r="R62" s="10"/>
      <c r="S62" s="10"/>
      <c r="T62" s="10"/>
      <c r="U62" s="10"/>
      <c r="V62" s="10"/>
      <c r="W62" s="10"/>
      <c r="X62" s="10">
        <v>0</v>
      </c>
      <c r="Y62" s="18">
        <v>0</v>
      </c>
      <c r="Z62" s="8">
        <f t="shared" si="12"/>
        <v>30.75</v>
      </c>
      <c r="AA62" s="19">
        <f t="shared" si="13"/>
        <v>34.75</v>
      </c>
      <c r="AB62" s="10">
        <f t="shared" si="14"/>
        <v>30.75</v>
      </c>
      <c r="AC62" s="10">
        <f t="shared" si="15"/>
        <v>40.75</v>
      </c>
      <c r="AD62" s="10">
        <f t="shared" si="16"/>
        <v>30.75</v>
      </c>
      <c r="AE62" s="10">
        <f t="shared" si="17"/>
        <v>30.75</v>
      </c>
      <c r="AF62" s="91" t="s">
        <v>328</v>
      </c>
      <c r="AG62" s="33">
        <f t="shared" si="18"/>
        <v>13</v>
      </c>
      <c r="AH62" s="20">
        <f t="shared" si="19"/>
        <v>10</v>
      </c>
      <c r="AI62" s="21">
        <f t="shared" si="20"/>
        <v>13.833333333333334</v>
      </c>
      <c r="AJ62" s="22">
        <f t="shared" si="21"/>
        <v>15.75</v>
      </c>
      <c r="AK62" s="23"/>
    </row>
    <row r="63" spans="1:41" ht="15.75" thickBot="1">
      <c r="A63" s="13">
        <v>62</v>
      </c>
      <c r="B63" s="10" t="s">
        <v>225</v>
      </c>
      <c r="C63" s="10" t="s">
        <v>33</v>
      </c>
      <c r="D63" s="10" t="s">
        <v>41</v>
      </c>
      <c r="E63" s="10" t="s">
        <v>226</v>
      </c>
      <c r="F63" s="65">
        <v>616586</v>
      </c>
      <c r="G63" s="10" t="s">
        <v>53</v>
      </c>
      <c r="H63" s="10">
        <v>13</v>
      </c>
      <c r="I63" s="10">
        <v>9</v>
      </c>
      <c r="J63" s="10">
        <v>23</v>
      </c>
      <c r="K63" s="17">
        <f t="shared" si="11"/>
        <v>15.75</v>
      </c>
      <c r="L63" s="10">
        <v>4</v>
      </c>
      <c r="M63" s="10">
        <v>11</v>
      </c>
      <c r="N63" s="10">
        <v>4</v>
      </c>
      <c r="O63" s="10" t="s">
        <v>50</v>
      </c>
      <c r="P63" s="10">
        <v>10</v>
      </c>
      <c r="Q63" s="10" t="s">
        <v>50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8">
        <v>0</v>
      </c>
      <c r="Z63" s="8">
        <f t="shared" si="12"/>
        <v>30.75</v>
      </c>
      <c r="AA63" s="19">
        <f t="shared" si="13"/>
        <v>30.75</v>
      </c>
      <c r="AB63" s="10">
        <f t="shared" si="14"/>
        <v>44.75</v>
      </c>
      <c r="AC63" s="10">
        <f t="shared" si="15"/>
        <v>30.75</v>
      </c>
      <c r="AD63" s="10">
        <f t="shared" si="16"/>
        <v>30.75</v>
      </c>
      <c r="AE63" s="10">
        <f t="shared" si="17"/>
        <v>30.75</v>
      </c>
      <c r="AF63" s="10" t="s">
        <v>55</v>
      </c>
      <c r="AG63" s="33">
        <f t="shared" si="18"/>
        <v>13</v>
      </c>
      <c r="AH63" s="20">
        <f t="shared" si="19"/>
        <v>10</v>
      </c>
      <c r="AI63" s="21">
        <f t="shared" si="20"/>
        <v>13.833333333333334</v>
      </c>
      <c r="AJ63" s="22">
        <f t="shared" si="21"/>
        <v>15.75</v>
      </c>
      <c r="AK63" s="23"/>
    </row>
    <row r="64" spans="1:41" s="12" customFormat="1" ht="15.75" thickBot="1">
      <c r="A64" s="10">
        <v>63</v>
      </c>
      <c r="B64" s="10" t="s">
        <v>304</v>
      </c>
      <c r="C64" s="10" t="s">
        <v>305</v>
      </c>
      <c r="D64" s="10"/>
      <c r="E64" s="10" t="s">
        <v>244</v>
      </c>
      <c r="F64" s="65" t="s">
        <v>306</v>
      </c>
      <c r="G64" s="10" t="s">
        <v>53</v>
      </c>
      <c r="H64" s="10">
        <v>13</v>
      </c>
      <c r="I64" s="10">
        <v>7</v>
      </c>
      <c r="J64" s="10">
        <v>5</v>
      </c>
      <c r="K64" s="17">
        <f t="shared" si="11"/>
        <v>15.375</v>
      </c>
      <c r="L64" s="10">
        <v>4</v>
      </c>
      <c r="M64" s="10">
        <v>11</v>
      </c>
      <c r="N64" s="10">
        <v>4</v>
      </c>
      <c r="O64" s="10" t="s">
        <v>32</v>
      </c>
      <c r="P64" s="10">
        <v>10</v>
      </c>
      <c r="Q64" s="10" t="s">
        <v>81</v>
      </c>
      <c r="R64" s="10"/>
      <c r="S64" s="10"/>
      <c r="T64" s="10"/>
      <c r="U64" s="10"/>
      <c r="V64" s="10"/>
      <c r="W64" s="10"/>
      <c r="X64" s="10">
        <v>0</v>
      </c>
      <c r="Y64" s="18">
        <v>0</v>
      </c>
      <c r="Z64" s="8">
        <f t="shared" si="12"/>
        <v>30.375</v>
      </c>
      <c r="AA64" s="19">
        <f t="shared" si="13"/>
        <v>34.375</v>
      </c>
      <c r="AB64" s="10">
        <f t="shared" si="14"/>
        <v>30.375</v>
      </c>
      <c r="AC64" s="10">
        <f t="shared" si="15"/>
        <v>40.375</v>
      </c>
      <c r="AD64" s="10">
        <f t="shared" si="16"/>
        <v>30.375</v>
      </c>
      <c r="AE64" s="10">
        <f t="shared" si="17"/>
        <v>30.375</v>
      </c>
      <c r="AF64" s="91" t="s">
        <v>327</v>
      </c>
      <c r="AG64" s="33">
        <f t="shared" si="18"/>
        <v>13</v>
      </c>
      <c r="AH64" s="20">
        <f t="shared" si="19"/>
        <v>7</v>
      </c>
      <c r="AI64" s="21">
        <f t="shared" si="20"/>
        <v>13.583333333333334</v>
      </c>
      <c r="AJ64" s="22">
        <f t="shared" si="21"/>
        <v>15.375</v>
      </c>
      <c r="AK64" s="23"/>
      <c r="AL64"/>
      <c r="AM64"/>
      <c r="AN64"/>
      <c r="AO64"/>
    </row>
    <row r="65" spans="1:41" ht="15.75" thickBot="1">
      <c r="A65" s="13">
        <v>64</v>
      </c>
      <c r="B65" s="13" t="s">
        <v>297</v>
      </c>
      <c r="C65" s="13" t="s">
        <v>232</v>
      </c>
      <c r="D65" s="13"/>
      <c r="E65" s="13" t="s">
        <v>244</v>
      </c>
      <c r="F65" s="66">
        <v>619632</v>
      </c>
      <c r="G65" s="13" t="s">
        <v>53</v>
      </c>
      <c r="H65" s="13">
        <v>13</v>
      </c>
      <c r="I65" s="13">
        <v>5</v>
      </c>
      <c r="J65" s="13">
        <v>23</v>
      </c>
      <c r="K65" s="24">
        <f t="shared" si="11"/>
        <v>15.25</v>
      </c>
      <c r="L65" s="13">
        <v>4</v>
      </c>
      <c r="M65" s="13">
        <v>11</v>
      </c>
      <c r="N65" s="13">
        <v>4</v>
      </c>
      <c r="O65" s="13" t="s">
        <v>32</v>
      </c>
      <c r="P65" s="13">
        <v>10</v>
      </c>
      <c r="Q65" s="13" t="s">
        <v>32</v>
      </c>
      <c r="R65" s="13"/>
      <c r="S65" s="13"/>
      <c r="T65" s="13"/>
      <c r="U65" s="13"/>
      <c r="V65" s="13"/>
      <c r="W65" s="13"/>
      <c r="X65" s="13">
        <v>0</v>
      </c>
      <c r="Y65" s="30">
        <v>0</v>
      </c>
      <c r="Z65" s="11">
        <f t="shared" si="12"/>
        <v>30.25</v>
      </c>
      <c r="AA65" s="25">
        <f t="shared" si="13"/>
        <v>44.25</v>
      </c>
      <c r="AB65" s="13">
        <f t="shared" si="14"/>
        <v>30.25</v>
      </c>
      <c r="AC65" s="13">
        <f t="shared" si="15"/>
        <v>30.25</v>
      </c>
      <c r="AD65" s="13">
        <f t="shared" si="16"/>
        <v>30.25</v>
      </c>
      <c r="AE65" s="13">
        <f t="shared" si="17"/>
        <v>30.25</v>
      </c>
      <c r="AF65" s="13" t="s">
        <v>55</v>
      </c>
      <c r="AG65" s="38">
        <f t="shared" si="18"/>
        <v>13</v>
      </c>
      <c r="AH65" s="26">
        <f t="shared" si="19"/>
        <v>6</v>
      </c>
      <c r="AI65" s="27">
        <f t="shared" si="20"/>
        <v>13.5</v>
      </c>
      <c r="AJ65" s="28">
        <f t="shared" si="21"/>
        <v>15.25</v>
      </c>
      <c r="AK65" s="31"/>
      <c r="AL65" s="12"/>
      <c r="AM65" s="12"/>
      <c r="AN65" s="12"/>
      <c r="AO65" s="12"/>
    </row>
    <row r="66" spans="1:41" s="12" customFormat="1" ht="15.75" thickBot="1">
      <c r="A66" s="10">
        <v>65</v>
      </c>
      <c r="B66" s="10" t="s">
        <v>109</v>
      </c>
      <c r="C66" s="10" t="s">
        <v>47</v>
      </c>
      <c r="D66" s="10" t="s">
        <v>49</v>
      </c>
      <c r="E66" s="10" t="s">
        <v>110</v>
      </c>
      <c r="F66" s="65">
        <v>622165</v>
      </c>
      <c r="G66" s="10" t="s">
        <v>53</v>
      </c>
      <c r="H66" s="10">
        <v>13</v>
      </c>
      <c r="I66" s="10">
        <v>4</v>
      </c>
      <c r="J66" s="10">
        <v>7</v>
      </c>
      <c r="K66" s="17">
        <f t="shared" si="11"/>
        <v>15</v>
      </c>
      <c r="L66" s="10">
        <v>4</v>
      </c>
      <c r="M66" s="10">
        <v>11</v>
      </c>
      <c r="N66" s="10">
        <v>4</v>
      </c>
      <c r="O66" s="10" t="s">
        <v>32</v>
      </c>
      <c r="P66" s="10">
        <v>10</v>
      </c>
      <c r="Q66" s="10" t="s">
        <v>32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8">
        <v>0</v>
      </c>
      <c r="Z66" s="8">
        <f t="shared" si="12"/>
        <v>30</v>
      </c>
      <c r="AA66" s="19">
        <f t="shared" si="13"/>
        <v>44</v>
      </c>
      <c r="AB66" s="10">
        <f t="shared" si="14"/>
        <v>30</v>
      </c>
      <c r="AC66" s="10">
        <f t="shared" si="15"/>
        <v>30</v>
      </c>
      <c r="AD66" s="10">
        <f t="shared" si="16"/>
        <v>30</v>
      </c>
      <c r="AE66" s="10">
        <f t="shared" si="17"/>
        <v>30</v>
      </c>
      <c r="AF66" s="10" t="s">
        <v>55</v>
      </c>
      <c r="AG66" s="33">
        <f t="shared" si="18"/>
        <v>13</v>
      </c>
      <c r="AH66" s="20">
        <f t="shared" si="19"/>
        <v>4</v>
      </c>
      <c r="AI66" s="21">
        <f t="shared" si="20"/>
        <v>13.333333333333334</v>
      </c>
      <c r="AJ66" s="22">
        <f t="shared" si="21"/>
        <v>15</v>
      </c>
      <c r="AK66" s="23"/>
      <c r="AL66"/>
      <c r="AM66"/>
      <c r="AN66"/>
      <c r="AO66"/>
    </row>
    <row r="67" spans="1:41" ht="15.75" thickBot="1">
      <c r="A67" s="13">
        <v>66</v>
      </c>
      <c r="B67" s="10" t="s">
        <v>264</v>
      </c>
      <c r="C67" s="10" t="s">
        <v>96</v>
      </c>
      <c r="D67" s="10"/>
      <c r="E67" s="10" t="s">
        <v>244</v>
      </c>
      <c r="F67" s="65">
        <v>622246</v>
      </c>
      <c r="G67" s="10" t="s">
        <v>53</v>
      </c>
      <c r="H67" s="10">
        <v>13</v>
      </c>
      <c r="I67" s="10">
        <v>2</v>
      </c>
      <c r="J67" s="10">
        <v>27</v>
      </c>
      <c r="K67" s="17">
        <f t="shared" ref="K67:K97" si="22">AJ67</f>
        <v>14.875</v>
      </c>
      <c r="L67" s="10">
        <v>4</v>
      </c>
      <c r="M67" s="10">
        <v>11</v>
      </c>
      <c r="N67" s="10">
        <v>4</v>
      </c>
      <c r="O67" s="10" t="s">
        <v>32</v>
      </c>
      <c r="P67" s="10">
        <v>10</v>
      </c>
      <c r="Q67" s="10" t="s">
        <v>32</v>
      </c>
      <c r="R67" s="10"/>
      <c r="S67" s="10"/>
      <c r="T67" s="10"/>
      <c r="U67" s="10"/>
      <c r="V67" s="10"/>
      <c r="W67" s="10"/>
      <c r="X67" s="10">
        <v>0</v>
      </c>
      <c r="Y67" s="18">
        <v>0</v>
      </c>
      <c r="Z67" s="8">
        <f t="shared" ref="Z67:Z97" si="23">K67+L67+M67+R67+U67</f>
        <v>29.875</v>
      </c>
      <c r="AA67" s="19">
        <f t="shared" ref="AA67:AA97" si="24">Z67 + IF(O67="ΠΑΤΡΕΩN",4,0) + IF(Q67="ΠΑΤΡΕΩN",10,0)+ IF(W67="ΠΑΤΡΕΩN",V67,0) + IF(Y67="ΠΑΤΡΕΩN",X67,0)+ IF(T67="ΠΑΤΡΕΩN",2,0)</f>
        <v>43.875</v>
      </c>
      <c r="AB67" s="10">
        <f t="shared" ref="AB67:AB97" si="25">Z67 + IF(O67="ΑΙΓΙΑΛΕΙΑΣ",4,0) + IF(Q67="ΑΙΓΙΑΛΕΙΑΣ",10,0)+ IF(W67="ΑΙΓΙΑΛΕΙΑΣ",V67,0) + IF(Y67="ΑΙΓΙΑΛΕΙΑΣ",X67,0)+ IF(T67="ΑΙΓΙΑΛΕΙΑΣ",2,0)</f>
        <v>29.875</v>
      </c>
      <c r="AC67" s="10">
        <f t="shared" ref="AC67:AC97" si="26">Z67 + IF(O67="ΔΥΤΙΚΗΣ ΑΧΑΪΑΣ",4,0) + IF(Q67="ΔΥΤΙΚΗΣ ΑΧΑΪΑΣ",10,0)+ IF(W67="ΔΥΤΙΚΗΣ ΑΧΑΪΑΣ",V67,0) + IF(Y67="ΔΥΤΙΚΗΣ ΑΧΑΪΑΣ",X67,0)+ IF(T67="ΔΥΤΙΚΗΣ ΑΧΑΪΑΣ",2,0)</f>
        <v>29.875</v>
      </c>
      <c r="AD67" s="10">
        <f t="shared" ref="AD67:AD97" si="27">Z67 + IF(O67="ΕΡΥΜΑΝΘΟΥ",4,0) + IF(Q67="ΕΡΥΜΑΝΘΟΥ",10,0)+ IF(W67="ΕΡΥΜΑΝΘΟΥ",V67,0) + IF(Y67="ΕΡΥΜΑΝΘΟΥ",X67,0)+ IF(T67="ΕΡΥΜΑΝΘΟΥ",2,0)</f>
        <v>29.875</v>
      </c>
      <c r="AE67" s="10">
        <f t="shared" ref="AE67:AE97" si="28">Z67 + IF(O67="ΚΑΛΑΒΡΥΤΩΝ",4,0) + IF(Q67="ΚΑΛΑΒΡΥΤΩΝ",10,0)+ IF(W67="ΚΑΛΑΒΡΥΤΩΝ",V67,0) + IF(Y67="ΚΑΛΑΒΡΥΤΩΝ",X67,0)+ IF(T67="ΚΑΛΑΒΡΥΤΩΝ",2,0)</f>
        <v>29.875</v>
      </c>
      <c r="AF67" s="10" t="s">
        <v>55</v>
      </c>
      <c r="AG67" s="33">
        <f t="shared" ref="AG67:AG97" si="29">H67</f>
        <v>13</v>
      </c>
      <c r="AH67" s="20">
        <f t="shared" ref="AH67:AH97" si="30">IF(J67&gt;14,I67+1,I67)</f>
        <v>3</v>
      </c>
      <c r="AI67" s="21">
        <f t="shared" ref="AI67:AI97" si="31">AG67+AH67/12</f>
        <v>13.25</v>
      </c>
      <c r="AJ67" s="22">
        <f t="shared" ref="AJ67:AJ97" si="32">TRUNC((IF(AI67&gt;20,(AI67-20)*2+10+15,(IF(AI67&gt;10,(AI67-10)*1.5+10,AI67*1)))),3)</f>
        <v>14.875</v>
      </c>
      <c r="AK67" s="23"/>
    </row>
    <row r="68" spans="1:41" ht="15.75" thickBot="1">
      <c r="A68" s="10">
        <v>67</v>
      </c>
      <c r="B68" s="10" t="s">
        <v>294</v>
      </c>
      <c r="C68" s="10" t="s">
        <v>250</v>
      </c>
      <c r="D68" s="10"/>
      <c r="E68" s="10" t="s">
        <v>244</v>
      </c>
      <c r="F68" s="65">
        <v>622252</v>
      </c>
      <c r="G68" s="10" t="s">
        <v>53</v>
      </c>
      <c r="H68" s="10">
        <v>13</v>
      </c>
      <c r="I68" s="10">
        <v>2</v>
      </c>
      <c r="J68" s="10">
        <v>25</v>
      </c>
      <c r="K68" s="17">
        <f t="shared" si="22"/>
        <v>14.875</v>
      </c>
      <c r="L68" s="10">
        <v>4</v>
      </c>
      <c r="M68" s="10">
        <v>11</v>
      </c>
      <c r="N68" s="10">
        <v>4</v>
      </c>
      <c r="O68" s="10" t="s">
        <v>32</v>
      </c>
      <c r="P68" s="10">
        <v>10</v>
      </c>
      <c r="Q68" s="10" t="s">
        <v>32</v>
      </c>
      <c r="R68" s="10"/>
      <c r="S68" s="10"/>
      <c r="T68" s="10"/>
      <c r="U68" s="10"/>
      <c r="V68" s="10"/>
      <c r="W68" s="10"/>
      <c r="X68" s="10">
        <v>0</v>
      </c>
      <c r="Y68" s="18">
        <v>0</v>
      </c>
      <c r="Z68" s="8">
        <f t="shared" si="23"/>
        <v>29.875</v>
      </c>
      <c r="AA68" s="19">
        <f t="shared" si="24"/>
        <v>43.875</v>
      </c>
      <c r="AB68" s="10">
        <f t="shared" si="25"/>
        <v>29.875</v>
      </c>
      <c r="AC68" s="10">
        <f t="shared" si="26"/>
        <v>29.875</v>
      </c>
      <c r="AD68" s="10">
        <f t="shared" si="27"/>
        <v>29.875</v>
      </c>
      <c r="AE68" s="10">
        <f t="shared" si="28"/>
        <v>29.875</v>
      </c>
      <c r="AF68" s="10" t="s">
        <v>55</v>
      </c>
      <c r="AG68" s="33">
        <f t="shared" si="29"/>
        <v>13</v>
      </c>
      <c r="AH68" s="20">
        <f t="shared" si="30"/>
        <v>3</v>
      </c>
      <c r="AI68" s="21">
        <f t="shared" si="31"/>
        <v>13.25</v>
      </c>
      <c r="AJ68" s="22">
        <f t="shared" si="32"/>
        <v>14.875</v>
      </c>
      <c r="AK68" s="23"/>
    </row>
    <row r="69" spans="1:41" ht="15.75" thickBot="1">
      <c r="A69" s="13">
        <v>68</v>
      </c>
      <c r="B69" s="13" t="s">
        <v>102</v>
      </c>
      <c r="C69" s="13" t="s">
        <v>103</v>
      </c>
      <c r="D69" s="13" t="s">
        <v>36</v>
      </c>
      <c r="E69" s="13" t="s">
        <v>104</v>
      </c>
      <c r="F69" s="66">
        <v>622272</v>
      </c>
      <c r="G69" s="13" t="s">
        <v>53</v>
      </c>
      <c r="H69" s="13">
        <v>13</v>
      </c>
      <c r="I69" s="13">
        <v>2</v>
      </c>
      <c r="J69" s="13">
        <v>20</v>
      </c>
      <c r="K69" s="24">
        <f t="shared" si="22"/>
        <v>14.875</v>
      </c>
      <c r="L69" s="13">
        <v>4</v>
      </c>
      <c r="M69" s="13">
        <v>11</v>
      </c>
      <c r="N69" s="13">
        <v>4</v>
      </c>
      <c r="O69" s="13" t="s">
        <v>32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3</v>
      </c>
      <c r="W69" s="13" t="s">
        <v>32</v>
      </c>
      <c r="X69" s="13">
        <v>0</v>
      </c>
      <c r="Y69" s="30">
        <v>0</v>
      </c>
      <c r="Z69" s="11">
        <f t="shared" si="23"/>
        <v>29.875</v>
      </c>
      <c r="AA69" s="25">
        <f t="shared" si="24"/>
        <v>36.875</v>
      </c>
      <c r="AB69" s="13">
        <f t="shared" si="25"/>
        <v>29.875</v>
      </c>
      <c r="AC69" s="13">
        <f t="shared" si="26"/>
        <v>29.875</v>
      </c>
      <c r="AD69" s="13">
        <f t="shared" si="27"/>
        <v>29.875</v>
      </c>
      <c r="AE69" s="13">
        <f t="shared" si="28"/>
        <v>29.875</v>
      </c>
      <c r="AF69" s="10" t="s">
        <v>55</v>
      </c>
      <c r="AG69" s="38">
        <f t="shared" si="29"/>
        <v>13</v>
      </c>
      <c r="AH69" s="26">
        <f t="shared" si="30"/>
        <v>3</v>
      </c>
      <c r="AI69" s="27">
        <f t="shared" si="31"/>
        <v>13.25</v>
      </c>
      <c r="AJ69" s="28">
        <f t="shared" si="32"/>
        <v>14.875</v>
      </c>
      <c r="AK69" s="31"/>
      <c r="AL69" s="12"/>
      <c r="AM69" s="12"/>
      <c r="AN69" s="12"/>
      <c r="AO69" s="12"/>
    </row>
    <row r="70" spans="1:41" ht="15.75" thickBot="1">
      <c r="A70" s="10">
        <v>69</v>
      </c>
      <c r="B70" s="10" t="s">
        <v>201</v>
      </c>
      <c r="C70" s="10" t="s">
        <v>33</v>
      </c>
      <c r="D70" s="10" t="s">
        <v>41</v>
      </c>
      <c r="E70" s="10" t="s">
        <v>202</v>
      </c>
      <c r="F70" s="65">
        <v>616390</v>
      </c>
      <c r="G70" s="10" t="s">
        <v>53</v>
      </c>
      <c r="H70" s="10">
        <v>13</v>
      </c>
      <c r="I70" s="10">
        <v>0</v>
      </c>
      <c r="J70" s="10">
        <v>15</v>
      </c>
      <c r="K70" s="17">
        <f t="shared" si="22"/>
        <v>14.625</v>
      </c>
      <c r="L70" s="10">
        <v>4</v>
      </c>
      <c r="M70" s="10">
        <v>11</v>
      </c>
      <c r="N70" s="10">
        <v>4</v>
      </c>
      <c r="O70" s="10" t="s">
        <v>32</v>
      </c>
      <c r="P70" s="10">
        <v>10</v>
      </c>
      <c r="Q70" s="10" t="s">
        <v>32</v>
      </c>
      <c r="R70" s="10">
        <v>0</v>
      </c>
      <c r="S70" s="10">
        <v>0</v>
      </c>
      <c r="T70" s="10">
        <v>0</v>
      </c>
      <c r="U70" s="10">
        <v>0</v>
      </c>
      <c r="V70" s="10">
        <v>3</v>
      </c>
      <c r="W70" s="10" t="s">
        <v>32</v>
      </c>
      <c r="X70" s="10">
        <v>0</v>
      </c>
      <c r="Y70" s="18">
        <v>0</v>
      </c>
      <c r="Z70" s="8">
        <f t="shared" si="23"/>
        <v>29.625</v>
      </c>
      <c r="AA70" s="19">
        <f t="shared" si="24"/>
        <v>46.625</v>
      </c>
      <c r="AB70" s="10">
        <f t="shared" si="25"/>
        <v>29.625</v>
      </c>
      <c r="AC70" s="10">
        <f t="shared" si="26"/>
        <v>29.625</v>
      </c>
      <c r="AD70" s="10">
        <f t="shared" si="27"/>
        <v>29.625</v>
      </c>
      <c r="AE70" s="10">
        <f t="shared" si="28"/>
        <v>29.625</v>
      </c>
      <c r="AF70" s="10" t="s">
        <v>55</v>
      </c>
      <c r="AG70" s="33">
        <f t="shared" si="29"/>
        <v>13</v>
      </c>
      <c r="AH70" s="20">
        <f t="shared" si="30"/>
        <v>1</v>
      </c>
      <c r="AI70" s="21">
        <f t="shared" si="31"/>
        <v>13.083333333333334</v>
      </c>
      <c r="AJ70" s="22">
        <f t="shared" si="32"/>
        <v>14.625</v>
      </c>
      <c r="AK70" s="23"/>
    </row>
    <row r="71" spans="1:41" ht="15.75" thickBot="1">
      <c r="A71" s="13">
        <v>70</v>
      </c>
      <c r="B71" s="10" t="s">
        <v>275</v>
      </c>
      <c r="C71" s="10" t="s">
        <v>33</v>
      </c>
      <c r="D71" s="10"/>
      <c r="E71" s="10" t="s">
        <v>244</v>
      </c>
      <c r="F71" s="65">
        <v>611316</v>
      </c>
      <c r="G71" s="10" t="s">
        <v>53</v>
      </c>
      <c r="H71" s="10">
        <v>16</v>
      </c>
      <c r="I71" s="10">
        <v>11</v>
      </c>
      <c r="J71" s="10">
        <v>11</v>
      </c>
      <c r="K71" s="17">
        <f t="shared" si="22"/>
        <v>20.375</v>
      </c>
      <c r="L71" s="10">
        <v>4</v>
      </c>
      <c r="M71" s="10">
        <v>5</v>
      </c>
      <c r="N71" s="10">
        <v>4</v>
      </c>
      <c r="O71" s="10" t="s">
        <v>32</v>
      </c>
      <c r="P71" s="10">
        <v>10</v>
      </c>
      <c r="Q71" s="10" t="s">
        <v>32</v>
      </c>
      <c r="R71" s="10"/>
      <c r="S71" s="10"/>
      <c r="T71" s="10"/>
      <c r="U71" s="10"/>
      <c r="V71" s="10">
        <v>3</v>
      </c>
      <c r="W71" s="10" t="s">
        <v>32</v>
      </c>
      <c r="X71" s="10">
        <v>0</v>
      </c>
      <c r="Y71" s="18">
        <v>0</v>
      </c>
      <c r="Z71" s="8">
        <f t="shared" si="23"/>
        <v>29.375</v>
      </c>
      <c r="AA71" s="19">
        <f t="shared" si="24"/>
        <v>46.375</v>
      </c>
      <c r="AB71" s="10">
        <f t="shared" si="25"/>
        <v>29.375</v>
      </c>
      <c r="AC71" s="10">
        <f t="shared" si="26"/>
        <v>29.375</v>
      </c>
      <c r="AD71" s="10">
        <f t="shared" si="27"/>
        <v>29.375</v>
      </c>
      <c r="AE71" s="10">
        <f t="shared" si="28"/>
        <v>29.375</v>
      </c>
      <c r="AF71" s="10" t="s">
        <v>55</v>
      </c>
      <c r="AG71" s="33">
        <f t="shared" si="29"/>
        <v>16</v>
      </c>
      <c r="AH71" s="20">
        <f t="shared" si="30"/>
        <v>11</v>
      </c>
      <c r="AI71" s="21">
        <f t="shared" si="31"/>
        <v>16.916666666666668</v>
      </c>
      <c r="AJ71" s="22">
        <f t="shared" si="32"/>
        <v>20.375</v>
      </c>
      <c r="AK71" s="23"/>
    </row>
    <row r="72" spans="1:41" s="49" customFormat="1" ht="15.75" thickBot="1">
      <c r="A72" s="10">
        <v>71</v>
      </c>
      <c r="B72" s="10" t="s">
        <v>285</v>
      </c>
      <c r="C72" s="10" t="s">
        <v>223</v>
      </c>
      <c r="D72" s="10"/>
      <c r="E72" s="10" t="s">
        <v>244</v>
      </c>
      <c r="F72" s="65" t="s">
        <v>286</v>
      </c>
      <c r="G72" s="10" t="s">
        <v>53</v>
      </c>
      <c r="H72" s="10">
        <v>12</v>
      </c>
      <c r="I72" s="10">
        <v>9</v>
      </c>
      <c r="J72" s="10">
        <v>27</v>
      </c>
      <c r="K72" s="17">
        <f t="shared" si="22"/>
        <v>14.25</v>
      </c>
      <c r="L72" s="10">
        <v>4</v>
      </c>
      <c r="M72" s="10">
        <v>11</v>
      </c>
      <c r="N72" s="10">
        <v>4</v>
      </c>
      <c r="O72" s="10" t="s">
        <v>32</v>
      </c>
      <c r="P72" s="10">
        <v>10</v>
      </c>
      <c r="Q72" s="10" t="s">
        <v>50</v>
      </c>
      <c r="R72" s="10"/>
      <c r="S72" s="10"/>
      <c r="T72" s="10"/>
      <c r="U72" s="10"/>
      <c r="V72" s="10"/>
      <c r="W72" s="10"/>
      <c r="X72" s="10">
        <v>0</v>
      </c>
      <c r="Y72" s="18">
        <v>0</v>
      </c>
      <c r="Z72" s="8">
        <f t="shared" si="23"/>
        <v>29.25</v>
      </c>
      <c r="AA72" s="19">
        <f t="shared" si="24"/>
        <v>33.25</v>
      </c>
      <c r="AB72" s="10">
        <f t="shared" si="25"/>
        <v>39.25</v>
      </c>
      <c r="AC72" s="10">
        <f t="shared" si="26"/>
        <v>29.25</v>
      </c>
      <c r="AD72" s="10">
        <f t="shared" si="27"/>
        <v>29.25</v>
      </c>
      <c r="AE72" s="10">
        <f t="shared" si="28"/>
        <v>29.25</v>
      </c>
      <c r="AF72" s="91" t="s">
        <v>326</v>
      </c>
      <c r="AG72" s="33">
        <f t="shared" si="29"/>
        <v>12</v>
      </c>
      <c r="AH72" s="20">
        <f t="shared" si="30"/>
        <v>10</v>
      </c>
      <c r="AI72" s="21">
        <f t="shared" si="31"/>
        <v>12.833333333333334</v>
      </c>
      <c r="AJ72" s="22">
        <f t="shared" si="32"/>
        <v>14.25</v>
      </c>
      <c r="AK72" s="23"/>
      <c r="AL72"/>
      <c r="AM72"/>
      <c r="AN72"/>
      <c r="AO72"/>
    </row>
    <row r="73" spans="1:41" ht="15.75" thickBot="1">
      <c r="A73" s="13">
        <v>72</v>
      </c>
      <c r="B73" s="39" t="s">
        <v>238</v>
      </c>
      <c r="C73" s="39" t="s">
        <v>39</v>
      </c>
      <c r="D73" s="39" t="s">
        <v>41</v>
      </c>
      <c r="E73" s="39" t="s">
        <v>239</v>
      </c>
      <c r="F73" s="68">
        <v>606185</v>
      </c>
      <c r="G73" s="39" t="s">
        <v>53</v>
      </c>
      <c r="H73" s="39">
        <v>16</v>
      </c>
      <c r="I73" s="39">
        <v>9</v>
      </c>
      <c r="J73" s="39">
        <v>12</v>
      </c>
      <c r="K73" s="40">
        <f t="shared" si="22"/>
        <v>20.125</v>
      </c>
      <c r="L73" s="39">
        <v>4</v>
      </c>
      <c r="M73" s="39">
        <v>5</v>
      </c>
      <c r="N73" s="39">
        <v>4</v>
      </c>
      <c r="O73" s="39" t="s">
        <v>32</v>
      </c>
      <c r="P73" s="39">
        <v>10</v>
      </c>
      <c r="Q73" s="39" t="s">
        <v>32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41">
        <v>0</v>
      </c>
      <c r="Z73" s="42">
        <f t="shared" si="23"/>
        <v>29.125</v>
      </c>
      <c r="AA73" s="43">
        <f t="shared" si="24"/>
        <v>43.125</v>
      </c>
      <c r="AB73" s="39">
        <f t="shared" si="25"/>
        <v>29.125</v>
      </c>
      <c r="AC73" s="39">
        <f t="shared" si="26"/>
        <v>29.125</v>
      </c>
      <c r="AD73" s="39">
        <f t="shared" si="27"/>
        <v>29.125</v>
      </c>
      <c r="AE73" s="39">
        <f t="shared" si="28"/>
        <v>29.125</v>
      </c>
      <c r="AF73" s="10" t="s">
        <v>55</v>
      </c>
      <c r="AG73" s="44">
        <f t="shared" si="29"/>
        <v>16</v>
      </c>
      <c r="AH73" s="45">
        <f t="shared" si="30"/>
        <v>9</v>
      </c>
      <c r="AI73" s="46">
        <f t="shared" si="31"/>
        <v>16.75</v>
      </c>
      <c r="AJ73" s="47">
        <f t="shared" si="32"/>
        <v>20.125</v>
      </c>
      <c r="AK73" s="48"/>
      <c r="AL73" s="49"/>
      <c r="AM73" s="49"/>
      <c r="AN73" s="49"/>
      <c r="AO73" s="49"/>
    </row>
    <row r="74" spans="1:41" ht="15.75" thickBot="1">
      <c r="A74" s="10">
        <v>73</v>
      </c>
      <c r="B74" s="10" t="s">
        <v>122</v>
      </c>
      <c r="C74" s="10" t="s">
        <v>54</v>
      </c>
      <c r="D74" s="10" t="s">
        <v>40</v>
      </c>
      <c r="E74" s="10" t="s">
        <v>123</v>
      </c>
      <c r="F74" s="65">
        <v>620088</v>
      </c>
      <c r="G74" s="10" t="s">
        <v>53</v>
      </c>
      <c r="H74" s="10">
        <v>12</v>
      </c>
      <c r="I74" s="10">
        <v>7</v>
      </c>
      <c r="J74" s="10">
        <v>25</v>
      </c>
      <c r="K74" s="17">
        <f t="shared" si="22"/>
        <v>14</v>
      </c>
      <c r="L74" s="10">
        <v>4</v>
      </c>
      <c r="M74" s="10">
        <v>11</v>
      </c>
      <c r="N74" s="10">
        <v>4</v>
      </c>
      <c r="O74" s="10" t="s">
        <v>32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8">
        <v>0</v>
      </c>
      <c r="Z74" s="8">
        <f t="shared" si="23"/>
        <v>29</v>
      </c>
      <c r="AA74" s="19">
        <f t="shared" si="24"/>
        <v>33</v>
      </c>
      <c r="AB74" s="10">
        <f t="shared" si="25"/>
        <v>29</v>
      </c>
      <c r="AC74" s="10">
        <f t="shared" si="26"/>
        <v>29</v>
      </c>
      <c r="AD74" s="10">
        <f t="shared" si="27"/>
        <v>29</v>
      </c>
      <c r="AE74" s="10">
        <f t="shared" si="28"/>
        <v>29</v>
      </c>
      <c r="AF74" s="10" t="s">
        <v>55</v>
      </c>
      <c r="AG74" s="33">
        <f t="shared" si="29"/>
        <v>12</v>
      </c>
      <c r="AH74" s="20">
        <f t="shared" si="30"/>
        <v>8</v>
      </c>
      <c r="AI74" s="21">
        <f t="shared" si="31"/>
        <v>12.666666666666666</v>
      </c>
      <c r="AJ74" s="22">
        <f t="shared" si="32"/>
        <v>14</v>
      </c>
      <c r="AK74" s="23"/>
    </row>
    <row r="75" spans="1:41" ht="15.75" thickBot="1">
      <c r="A75" s="13">
        <v>74</v>
      </c>
      <c r="B75" s="10" t="s">
        <v>259</v>
      </c>
      <c r="C75" s="10" t="s">
        <v>260</v>
      </c>
      <c r="D75" s="10"/>
      <c r="E75" s="10" t="s">
        <v>244</v>
      </c>
      <c r="F75" s="65">
        <v>701912</v>
      </c>
      <c r="G75" s="10" t="s">
        <v>53</v>
      </c>
      <c r="H75" s="10">
        <v>12</v>
      </c>
      <c r="I75" s="10">
        <v>6</v>
      </c>
      <c r="J75" s="10">
        <v>0</v>
      </c>
      <c r="K75" s="17">
        <f t="shared" si="22"/>
        <v>13.75</v>
      </c>
      <c r="L75" s="10">
        <v>4</v>
      </c>
      <c r="M75" s="10">
        <v>11</v>
      </c>
      <c r="N75" s="10">
        <v>4</v>
      </c>
      <c r="O75" s="10" t="s">
        <v>50</v>
      </c>
      <c r="P75" s="10">
        <v>10</v>
      </c>
      <c r="Q75" s="10" t="s">
        <v>50</v>
      </c>
      <c r="R75" s="10"/>
      <c r="S75" s="10"/>
      <c r="T75" s="10"/>
      <c r="U75" s="10"/>
      <c r="V75" s="10"/>
      <c r="W75" s="10"/>
      <c r="X75" s="10">
        <v>0</v>
      </c>
      <c r="Y75" s="18">
        <v>0</v>
      </c>
      <c r="Z75" s="8">
        <f t="shared" si="23"/>
        <v>28.75</v>
      </c>
      <c r="AA75" s="19">
        <f t="shared" si="24"/>
        <v>28.75</v>
      </c>
      <c r="AB75" s="10">
        <f t="shared" si="25"/>
        <v>42.75</v>
      </c>
      <c r="AC75" s="10">
        <f t="shared" si="26"/>
        <v>28.75</v>
      </c>
      <c r="AD75" s="10">
        <f t="shared" si="27"/>
        <v>28.75</v>
      </c>
      <c r="AE75" s="10">
        <f t="shared" si="28"/>
        <v>28.75</v>
      </c>
      <c r="AF75" s="10" t="s">
        <v>55</v>
      </c>
      <c r="AG75" s="33">
        <f t="shared" si="29"/>
        <v>12</v>
      </c>
      <c r="AH75" s="20">
        <f t="shared" si="30"/>
        <v>6</v>
      </c>
      <c r="AI75" s="21">
        <f t="shared" si="31"/>
        <v>12.5</v>
      </c>
      <c r="AJ75" s="22">
        <f t="shared" si="32"/>
        <v>13.75</v>
      </c>
      <c r="AK75" s="23"/>
    </row>
    <row r="76" spans="1:41" ht="15.75" thickBot="1">
      <c r="A76" s="10">
        <v>75</v>
      </c>
      <c r="B76" s="10" t="s">
        <v>84</v>
      </c>
      <c r="C76" s="10" t="s">
        <v>85</v>
      </c>
      <c r="D76" s="10" t="s">
        <v>35</v>
      </c>
      <c r="E76" s="10" t="s">
        <v>86</v>
      </c>
      <c r="F76" s="65">
        <v>588067</v>
      </c>
      <c r="G76" s="10" t="s">
        <v>53</v>
      </c>
      <c r="H76" s="10">
        <v>21</v>
      </c>
      <c r="I76" s="10">
        <v>10</v>
      </c>
      <c r="J76" s="10">
        <v>14</v>
      </c>
      <c r="K76" s="17">
        <f t="shared" si="22"/>
        <v>28.666</v>
      </c>
      <c r="L76" s="10">
        <v>0</v>
      </c>
      <c r="M76" s="10">
        <v>0</v>
      </c>
      <c r="N76" s="10"/>
      <c r="O76" s="10"/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8">
        <v>0</v>
      </c>
      <c r="Z76" s="8">
        <f t="shared" si="23"/>
        <v>28.666</v>
      </c>
      <c r="AA76" s="19">
        <f t="shared" si="24"/>
        <v>28.666</v>
      </c>
      <c r="AB76" s="10">
        <f t="shared" si="25"/>
        <v>28.666</v>
      </c>
      <c r="AC76" s="10">
        <f t="shared" si="26"/>
        <v>28.666</v>
      </c>
      <c r="AD76" s="10">
        <f t="shared" si="27"/>
        <v>28.666</v>
      </c>
      <c r="AE76" s="10">
        <f t="shared" si="28"/>
        <v>28.666</v>
      </c>
      <c r="AF76" s="10" t="s">
        <v>55</v>
      </c>
      <c r="AG76" s="33">
        <f t="shared" si="29"/>
        <v>21</v>
      </c>
      <c r="AH76" s="20">
        <f t="shared" si="30"/>
        <v>10</v>
      </c>
      <c r="AI76" s="21">
        <f t="shared" si="31"/>
        <v>21.833333333333332</v>
      </c>
      <c r="AJ76" s="22">
        <f t="shared" si="32"/>
        <v>28.666</v>
      </c>
      <c r="AK76" s="23"/>
    </row>
    <row r="77" spans="1:41" ht="15.75" thickBot="1">
      <c r="A77" s="13">
        <v>76</v>
      </c>
      <c r="B77" s="10" t="s">
        <v>261</v>
      </c>
      <c r="C77" s="10" t="s">
        <v>44</v>
      </c>
      <c r="D77" s="10"/>
      <c r="E77" s="10" t="s">
        <v>244</v>
      </c>
      <c r="F77" s="65">
        <v>622642</v>
      </c>
      <c r="G77" s="10" t="s">
        <v>53</v>
      </c>
      <c r="H77" s="10">
        <v>12</v>
      </c>
      <c r="I77" s="10">
        <v>4</v>
      </c>
      <c r="J77" s="10">
        <v>16</v>
      </c>
      <c r="K77" s="17">
        <f t="shared" si="22"/>
        <v>13.625</v>
      </c>
      <c r="L77" s="10">
        <v>4</v>
      </c>
      <c r="M77" s="10">
        <v>11</v>
      </c>
      <c r="N77" s="10">
        <v>4</v>
      </c>
      <c r="O77" s="10" t="s">
        <v>32</v>
      </c>
      <c r="P77" s="10"/>
      <c r="Q77" s="10"/>
      <c r="R77" s="10"/>
      <c r="S77" s="10"/>
      <c r="T77" s="10"/>
      <c r="U77" s="10"/>
      <c r="V77" s="10"/>
      <c r="W77" s="10"/>
      <c r="X77" s="10">
        <v>0</v>
      </c>
      <c r="Y77" s="18">
        <v>0</v>
      </c>
      <c r="Z77" s="8">
        <f t="shared" si="23"/>
        <v>28.625</v>
      </c>
      <c r="AA77" s="19">
        <f t="shared" si="24"/>
        <v>32.625</v>
      </c>
      <c r="AB77" s="10">
        <f t="shared" si="25"/>
        <v>28.625</v>
      </c>
      <c r="AC77" s="10">
        <f t="shared" si="26"/>
        <v>28.625</v>
      </c>
      <c r="AD77" s="10">
        <f t="shared" si="27"/>
        <v>28.625</v>
      </c>
      <c r="AE77" s="10">
        <f t="shared" si="28"/>
        <v>28.625</v>
      </c>
      <c r="AF77" s="10" t="s">
        <v>55</v>
      </c>
      <c r="AG77" s="33">
        <f t="shared" si="29"/>
        <v>12</v>
      </c>
      <c r="AH77" s="20">
        <f t="shared" si="30"/>
        <v>5</v>
      </c>
      <c r="AI77" s="21">
        <f t="shared" si="31"/>
        <v>12.416666666666666</v>
      </c>
      <c r="AJ77" s="22">
        <f t="shared" si="32"/>
        <v>13.625</v>
      </c>
      <c r="AK77" s="23"/>
    </row>
    <row r="78" spans="1:41" ht="15.75" thickBot="1">
      <c r="A78" s="10">
        <v>77</v>
      </c>
      <c r="B78" s="10" t="s">
        <v>299</v>
      </c>
      <c r="C78" s="10" t="s">
        <v>66</v>
      </c>
      <c r="D78" s="10"/>
      <c r="E78" s="10" t="s">
        <v>244</v>
      </c>
      <c r="F78" s="65">
        <v>703618</v>
      </c>
      <c r="G78" s="10" t="s">
        <v>53</v>
      </c>
      <c r="H78" s="10">
        <v>19</v>
      </c>
      <c r="I78" s="10">
        <v>9</v>
      </c>
      <c r="J78" s="10">
        <v>1</v>
      </c>
      <c r="K78" s="17">
        <f t="shared" si="22"/>
        <v>24.625</v>
      </c>
      <c r="L78" s="10">
        <v>4</v>
      </c>
      <c r="M78" s="10">
        <v>0</v>
      </c>
      <c r="N78" s="10">
        <v>4</v>
      </c>
      <c r="O78" s="10" t="s">
        <v>32</v>
      </c>
      <c r="P78" s="10">
        <v>10</v>
      </c>
      <c r="Q78" s="10" t="s">
        <v>32</v>
      </c>
      <c r="R78" s="10"/>
      <c r="S78" s="10"/>
      <c r="T78" s="10"/>
      <c r="U78" s="10"/>
      <c r="V78" s="10"/>
      <c r="W78" s="10"/>
      <c r="X78" s="10">
        <v>0</v>
      </c>
      <c r="Y78" s="18">
        <v>0</v>
      </c>
      <c r="Z78" s="8">
        <f t="shared" si="23"/>
        <v>28.625</v>
      </c>
      <c r="AA78" s="19">
        <f t="shared" si="24"/>
        <v>42.625</v>
      </c>
      <c r="AB78" s="10">
        <f t="shared" si="25"/>
        <v>28.625</v>
      </c>
      <c r="AC78" s="10">
        <f t="shared" si="26"/>
        <v>28.625</v>
      </c>
      <c r="AD78" s="10">
        <f t="shared" si="27"/>
        <v>28.625</v>
      </c>
      <c r="AE78" s="10">
        <f t="shared" si="28"/>
        <v>28.625</v>
      </c>
      <c r="AF78" s="10" t="s">
        <v>55</v>
      </c>
      <c r="AG78" s="33">
        <f t="shared" si="29"/>
        <v>19</v>
      </c>
      <c r="AH78" s="20">
        <f t="shared" si="30"/>
        <v>9</v>
      </c>
      <c r="AI78" s="21">
        <f t="shared" si="31"/>
        <v>19.75</v>
      </c>
      <c r="AJ78" s="22">
        <f t="shared" si="32"/>
        <v>24.625</v>
      </c>
      <c r="AK78" s="23"/>
    </row>
    <row r="79" spans="1:41" ht="15.75" thickBot="1">
      <c r="A79" s="13">
        <v>78</v>
      </c>
      <c r="B79" s="10" t="s">
        <v>309</v>
      </c>
      <c r="C79" s="10" t="s">
        <v>310</v>
      </c>
      <c r="D79" s="10"/>
      <c r="E79" s="10" t="s">
        <v>244</v>
      </c>
      <c r="F79" s="65">
        <v>608631</v>
      </c>
      <c r="G79" s="10" t="s">
        <v>53</v>
      </c>
      <c r="H79" s="10">
        <v>16</v>
      </c>
      <c r="I79" s="10">
        <v>4</v>
      </c>
      <c r="J79" s="10">
        <v>26</v>
      </c>
      <c r="K79" s="17">
        <f t="shared" si="22"/>
        <v>19.625</v>
      </c>
      <c r="L79" s="10">
        <v>4</v>
      </c>
      <c r="M79" s="10">
        <v>5</v>
      </c>
      <c r="N79" s="10">
        <v>4</v>
      </c>
      <c r="O79" s="10" t="s">
        <v>32</v>
      </c>
      <c r="P79" s="10">
        <v>10</v>
      </c>
      <c r="Q79" s="10" t="s">
        <v>32</v>
      </c>
      <c r="R79" s="10"/>
      <c r="S79" s="10"/>
      <c r="T79" s="10"/>
      <c r="U79" s="10"/>
      <c r="V79" s="10"/>
      <c r="W79" s="10"/>
      <c r="X79" s="10">
        <v>0</v>
      </c>
      <c r="Y79" s="18">
        <v>0</v>
      </c>
      <c r="Z79" s="8">
        <f t="shared" si="23"/>
        <v>28.625</v>
      </c>
      <c r="AA79" s="19">
        <f t="shared" si="24"/>
        <v>42.625</v>
      </c>
      <c r="AB79" s="10">
        <f t="shared" si="25"/>
        <v>28.625</v>
      </c>
      <c r="AC79" s="10">
        <f t="shared" si="26"/>
        <v>28.625</v>
      </c>
      <c r="AD79" s="10">
        <f t="shared" si="27"/>
        <v>28.625</v>
      </c>
      <c r="AE79" s="10">
        <f t="shared" si="28"/>
        <v>28.625</v>
      </c>
      <c r="AF79" s="10" t="s">
        <v>55</v>
      </c>
      <c r="AG79" s="33">
        <f t="shared" si="29"/>
        <v>16</v>
      </c>
      <c r="AH79" s="20">
        <f t="shared" si="30"/>
        <v>5</v>
      </c>
      <c r="AI79" s="21">
        <f t="shared" si="31"/>
        <v>16.416666666666668</v>
      </c>
      <c r="AJ79" s="22">
        <f t="shared" si="32"/>
        <v>19.625</v>
      </c>
      <c r="AK79" s="23"/>
    </row>
    <row r="80" spans="1:41" ht="15.75" thickBot="1">
      <c r="A80" s="10">
        <v>79</v>
      </c>
      <c r="B80" s="10" t="s">
        <v>314</v>
      </c>
      <c r="C80" s="10" t="s">
        <v>33</v>
      </c>
      <c r="D80" s="10"/>
      <c r="E80" s="10" t="s">
        <v>244</v>
      </c>
      <c r="F80" s="65">
        <v>702599</v>
      </c>
      <c r="G80" s="10" t="s">
        <v>53</v>
      </c>
      <c r="H80" s="10">
        <v>12</v>
      </c>
      <c r="I80" s="10">
        <v>4</v>
      </c>
      <c r="J80" s="10">
        <v>4</v>
      </c>
      <c r="K80" s="17">
        <f t="shared" si="22"/>
        <v>13.5</v>
      </c>
      <c r="L80" s="10">
        <v>4</v>
      </c>
      <c r="M80" s="10">
        <v>11</v>
      </c>
      <c r="N80" s="10">
        <v>4</v>
      </c>
      <c r="O80" s="10" t="s">
        <v>50</v>
      </c>
      <c r="P80" s="10">
        <v>10</v>
      </c>
      <c r="Q80" s="10" t="s">
        <v>50</v>
      </c>
      <c r="R80" s="10"/>
      <c r="S80" s="10"/>
      <c r="T80" s="10"/>
      <c r="U80" s="10"/>
      <c r="V80" s="10"/>
      <c r="W80" s="10"/>
      <c r="X80" s="10">
        <v>0</v>
      </c>
      <c r="Y80" s="18">
        <v>0</v>
      </c>
      <c r="Z80" s="8">
        <f t="shared" si="23"/>
        <v>28.5</v>
      </c>
      <c r="AA80" s="19">
        <f t="shared" si="24"/>
        <v>28.5</v>
      </c>
      <c r="AB80" s="10">
        <f t="shared" si="25"/>
        <v>42.5</v>
      </c>
      <c r="AC80" s="10">
        <f t="shared" si="26"/>
        <v>28.5</v>
      </c>
      <c r="AD80" s="10">
        <f t="shared" si="27"/>
        <v>28.5</v>
      </c>
      <c r="AE80" s="10">
        <f t="shared" si="28"/>
        <v>28.5</v>
      </c>
      <c r="AF80" s="10" t="s">
        <v>55</v>
      </c>
      <c r="AG80" s="33">
        <f t="shared" si="29"/>
        <v>12</v>
      </c>
      <c r="AH80" s="20">
        <f t="shared" si="30"/>
        <v>4</v>
      </c>
      <c r="AI80" s="21">
        <f t="shared" si="31"/>
        <v>12.333333333333334</v>
      </c>
      <c r="AJ80" s="22">
        <f t="shared" si="32"/>
        <v>13.5</v>
      </c>
      <c r="AK80" s="23"/>
    </row>
    <row r="81" spans="1:37" ht="15.75" thickBot="1">
      <c r="A81" s="13">
        <v>80</v>
      </c>
      <c r="B81" s="10" t="s">
        <v>205</v>
      </c>
      <c r="C81" s="10" t="s">
        <v>105</v>
      </c>
      <c r="D81" s="10" t="s">
        <v>31</v>
      </c>
      <c r="E81" s="10" t="s">
        <v>206</v>
      </c>
      <c r="F81" s="65">
        <v>700273</v>
      </c>
      <c r="G81" s="10" t="s">
        <v>53</v>
      </c>
      <c r="H81" s="10">
        <v>12</v>
      </c>
      <c r="I81" s="10">
        <v>4</v>
      </c>
      <c r="J81" s="10">
        <v>3</v>
      </c>
      <c r="K81" s="17">
        <f t="shared" si="22"/>
        <v>13.5</v>
      </c>
      <c r="L81" s="10">
        <v>4</v>
      </c>
      <c r="M81" s="10">
        <v>11</v>
      </c>
      <c r="N81" s="10">
        <v>4</v>
      </c>
      <c r="O81" s="10" t="s">
        <v>32</v>
      </c>
      <c r="P81" s="10">
        <v>10</v>
      </c>
      <c r="Q81" s="10" t="s">
        <v>32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8">
        <v>0</v>
      </c>
      <c r="Z81" s="8">
        <f t="shared" si="23"/>
        <v>28.5</v>
      </c>
      <c r="AA81" s="19">
        <f t="shared" si="24"/>
        <v>42.5</v>
      </c>
      <c r="AB81" s="10">
        <f t="shared" si="25"/>
        <v>28.5</v>
      </c>
      <c r="AC81" s="10">
        <f t="shared" si="26"/>
        <v>28.5</v>
      </c>
      <c r="AD81" s="10">
        <f t="shared" si="27"/>
        <v>28.5</v>
      </c>
      <c r="AE81" s="10">
        <f t="shared" si="28"/>
        <v>28.5</v>
      </c>
      <c r="AF81" s="10" t="s">
        <v>55</v>
      </c>
      <c r="AG81" s="33">
        <f t="shared" si="29"/>
        <v>12</v>
      </c>
      <c r="AH81" s="20">
        <f t="shared" si="30"/>
        <v>4</v>
      </c>
      <c r="AI81" s="21">
        <f t="shared" si="31"/>
        <v>12.333333333333334</v>
      </c>
      <c r="AJ81" s="22">
        <f t="shared" si="32"/>
        <v>13.5</v>
      </c>
      <c r="AK81" s="23"/>
    </row>
    <row r="82" spans="1:37" ht="15.75" thickBot="1">
      <c r="A82" s="10">
        <v>81</v>
      </c>
      <c r="B82" s="10" t="s">
        <v>150</v>
      </c>
      <c r="C82" s="10" t="s">
        <v>90</v>
      </c>
      <c r="D82" s="10" t="s">
        <v>31</v>
      </c>
      <c r="E82" s="10" t="s">
        <v>151</v>
      </c>
      <c r="F82" s="65">
        <v>611449</v>
      </c>
      <c r="G82" s="10" t="s">
        <v>53</v>
      </c>
      <c r="H82" s="10">
        <v>16</v>
      </c>
      <c r="I82" s="10">
        <v>3</v>
      </c>
      <c r="J82" s="10">
        <v>0</v>
      </c>
      <c r="K82" s="17">
        <f t="shared" si="22"/>
        <v>19.375</v>
      </c>
      <c r="L82" s="10">
        <v>4</v>
      </c>
      <c r="M82" s="10">
        <v>5</v>
      </c>
      <c r="N82" s="10">
        <v>4</v>
      </c>
      <c r="O82" s="10" t="s">
        <v>32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8">
        <v>0</v>
      </c>
      <c r="Z82" s="8">
        <f t="shared" si="23"/>
        <v>28.375</v>
      </c>
      <c r="AA82" s="19">
        <f t="shared" si="24"/>
        <v>32.375</v>
      </c>
      <c r="AB82" s="10">
        <f t="shared" si="25"/>
        <v>28.375</v>
      </c>
      <c r="AC82" s="10">
        <f t="shared" si="26"/>
        <v>28.375</v>
      </c>
      <c r="AD82" s="10">
        <f t="shared" si="27"/>
        <v>28.375</v>
      </c>
      <c r="AE82" s="10">
        <f t="shared" si="28"/>
        <v>28.375</v>
      </c>
      <c r="AF82" s="10" t="s">
        <v>55</v>
      </c>
      <c r="AG82" s="33">
        <f t="shared" si="29"/>
        <v>16</v>
      </c>
      <c r="AH82" s="20">
        <f t="shared" si="30"/>
        <v>3</v>
      </c>
      <c r="AI82" s="21">
        <f t="shared" si="31"/>
        <v>16.25</v>
      </c>
      <c r="AJ82" s="22">
        <f t="shared" si="32"/>
        <v>19.375</v>
      </c>
      <c r="AK82" s="23"/>
    </row>
    <row r="83" spans="1:37" ht="15.75" thickBot="1">
      <c r="A83" s="13">
        <v>82</v>
      </c>
      <c r="B83" s="10" t="s">
        <v>173</v>
      </c>
      <c r="C83" s="10" t="s">
        <v>57</v>
      </c>
      <c r="D83" s="10" t="s">
        <v>174</v>
      </c>
      <c r="E83" s="10" t="s">
        <v>175</v>
      </c>
      <c r="F83" s="65">
        <v>611525</v>
      </c>
      <c r="G83" s="10" t="s">
        <v>53</v>
      </c>
      <c r="H83" s="10">
        <v>15</v>
      </c>
      <c r="I83" s="10">
        <v>11</v>
      </c>
      <c r="J83" s="10">
        <v>6</v>
      </c>
      <c r="K83" s="17">
        <f t="shared" si="22"/>
        <v>18.875</v>
      </c>
      <c r="L83" s="10">
        <v>4</v>
      </c>
      <c r="M83" s="10">
        <v>5</v>
      </c>
      <c r="N83" s="10">
        <v>4</v>
      </c>
      <c r="O83" s="10" t="s">
        <v>32</v>
      </c>
      <c r="P83" s="10">
        <v>0</v>
      </c>
      <c r="Q83" s="10">
        <v>0</v>
      </c>
      <c r="R83" s="10">
        <v>0</v>
      </c>
      <c r="S83" s="10">
        <v>2</v>
      </c>
      <c r="T83" s="10" t="s">
        <v>32</v>
      </c>
      <c r="U83" s="10">
        <v>0</v>
      </c>
      <c r="V83" s="10">
        <v>0</v>
      </c>
      <c r="W83" s="10">
        <v>0</v>
      </c>
      <c r="X83" s="10">
        <v>0</v>
      </c>
      <c r="Y83" s="18">
        <v>0</v>
      </c>
      <c r="Z83" s="8">
        <f t="shared" si="23"/>
        <v>27.875</v>
      </c>
      <c r="AA83" s="19">
        <f t="shared" si="24"/>
        <v>33.875</v>
      </c>
      <c r="AB83" s="10">
        <f t="shared" si="25"/>
        <v>27.875</v>
      </c>
      <c r="AC83" s="10">
        <f t="shared" si="26"/>
        <v>27.875</v>
      </c>
      <c r="AD83" s="10">
        <f t="shared" si="27"/>
        <v>27.875</v>
      </c>
      <c r="AE83" s="10">
        <f t="shared" si="28"/>
        <v>27.875</v>
      </c>
      <c r="AF83" s="10" t="s">
        <v>55</v>
      </c>
      <c r="AG83" s="33">
        <f t="shared" si="29"/>
        <v>15</v>
      </c>
      <c r="AH83" s="20">
        <f t="shared" si="30"/>
        <v>11</v>
      </c>
      <c r="AI83" s="21">
        <f t="shared" si="31"/>
        <v>15.916666666666666</v>
      </c>
      <c r="AJ83" s="22">
        <f t="shared" si="32"/>
        <v>18.875</v>
      </c>
      <c r="AK83" s="23"/>
    </row>
    <row r="84" spans="1:37" ht="15.75" thickBot="1">
      <c r="A84" s="10">
        <v>83</v>
      </c>
      <c r="B84" s="10" t="s">
        <v>224</v>
      </c>
      <c r="C84" s="10" t="s">
        <v>56</v>
      </c>
      <c r="D84" s="10"/>
      <c r="E84" s="10" t="s">
        <v>244</v>
      </c>
      <c r="F84" s="65">
        <v>700060</v>
      </c>
      <c r="G84" s="10" t="s">
        <v>53</v>
      </c>
      <c r="H84" s="10">
        <v>11</v>
      </c>
      <c r="I84" s="10">
        <v>7</v>
      </c>
      <c r="J84" s="10">
        <v>8</v>
      </c>
      <c r="K84" s="17">
        <f t="shared" si="22"/>
        <v>12.375</v>
      </c>
      <c r="L84" s="10">
        <v>4</v>
      </c>
      <c r="M84" s="10">
        <v>11</v>
      </c>
      <c r="N84" s="10">
        <v>4</v>
      </c>
      <c r="O84" s="10" t="s">
        <v>32</v>
      </c>
      <c r="P84" s="10">
        <v>10</v>
      </c>
      <c r="Q84" s="10" t="s">
        <v>32</v>
      </c>
      <c r="R84" s="10"/>
      <c r="S84" s="10"/>
      <c r="T84" s="10"/>
      <c r="U84" s="10"/>
      <c r="V84" s="10"/>
      <c r="W84" s="10"/>
      <c r="X84" s="10">
        <v>0</v>
      </c>
      <c r="Y84" s="18">
        <v>0</v>
      </c>
      <c r="Z84" s="8">
        <f t="shared" si="23"/>
        <v>27.375</v>
      </c>
      <c r="AA84" s="19">
        <f t="shared" si="24"/>
        <v>41.375</v>
      </c>
      <c r="AB84" s="10">
        <f t="shared" si="25"/>
        <v>27.375</v>
      </c>
      <c r="AC84" s="10">
        <f t="shared" si="26"/>
        <v>27.375</v>
      </c>
      <c r="AD84" s="10">
        <f t="shared" si="27"/>
        <v>27.375</v>
      </c>
      <c r="AE84" s="10">
        <f t="shared" si="28"/>
        <v>27.375</v>
      </c>
      <c r="AF84" s="10" t="s">
        <v>55</v>
      </c>
      <c r="AG84" s="33">
        <f t="shared" si="29"/>
        <v>11</v>
      </c>
      <c r="AH84" s="20">
        <f t="shared" si="30"/>
        <v>7</v>
      </c>
      <c r="AI84" s="21">
        <f t="shared" si="31"/>
        <v>11.583333333333334</v>
      </c>
      <c r="AJ84" s="22">
        <f t="shared" si="32"/>
        <v>12.375</v>
      </c>
      <c r="AK84" s="23"/>
    </row>
    <row r="85" spans="1:37" ht="15.75" thickBot="1">
      <c r="A85" s="13">
        <v>84</v>
      </c>
      <c r="B85" s="10" t="s">
        <v>283</v>
      </c>
      <c r="C85" s="10" t="s">
        <v>70</v>
      </c>
      <c r="D85" s="10"/>
      <c r="E85" s="10" t="s">
        <v>244</v>
      </c>
      <c r="F85" s="65">
        <v>611607</v>
      </c>
      <c r="G85" s="10" t="s">
        <v>53</v>
      </c>
      <c r="H85" s="10">
        <v>15</v>
      </c>
      <c r="I85" s="10">
        <v>6</v>
      </c>
      <c r="J85" s="10">
        <v>16</v>
      </c>
      <c r="K85" s="17">
        <f t="shared" si="22"/>
        <v>18.375</v>
      </c>
      <c r="L85" s="10">
        <v>4</v>
      </c>
      <c r="M85" s="10">
        <v>5</v>
      </c>
      <c r="N85" s="10">
        <v>4</v>
      </c>
      <c r="O85" s="10" t="s">
        <v>50</v>
      </c>
      <c r="P85" s="10"/>
      <c r="Q85" s="10"/>
      <c r="R85" s="10"/>
      <c r="S85" s="10"/>
      <c r="T85" s="10"/>
      <c r="U85" s="10"/>
      <c r="V85" s="10"/>
      <c r="W85" s="10"/>
      <c r="X85" s="10">
        <v>0</v>
      </c>
      <c r="Y85" s="18">
        <v>0</v>
      </c>
      <c r="Z85" s="8">
        <f t="shared" si="23"/>
        <v>27.375</v>
      </c>
      <c r="AA85" s="19">
        <f t="shared" si="24"/>
        <v>27.375</v>
      </c>
      <c r="AB85" s="10">
        <f t="shared" si="25"/>
        <v>31.375</v>
      </c>
      <c r="AC85" s="10">
        <f t="shared" si="26"/>
        <v>27.375</v>
      </c>
      <c r="AD85" s="10">
        <f t="shared" si="27"/>
        <v>27.375</v>
      </c>
      <c r="AE85" s="10">
        <f t="shared" si="28"/>
        <v>27.375</v>
      </c>
      <c r="AF85" s="10" t="s">
        <v>55</v>
      </c>
      <c r="AG85" s="33">
        <f t="shared" si="29"/>
        <v>15</v>
      </c>
      <c r="AH85" s="20">
        <f t="shared" si="30"/>
        <v>7</v>
      </c>
      <c r="AI85" s="21">
        <f t="shared" si="31"/>
        <v>15.583333333333334</v>
      </c>
      <c r="AJ85" s="22">
        <f t="shared" si="32"/>
        <v>18.375</v>
      </c>
      <c r="AK85" s="23"/>
    </row>
    <row r="86" spans="1:37" ht="15.75" thickBot="1">
      <c r="A86" s="10">
        <v>85</v>
      </c>
      <c r="B86" s="10" t="s">
        <v>292</v>
      </c>
      <c r="C86" s="10" t="s">
        <v>149</v>
      </c>
      <c r="D86" s="10"/>
      <c r="E86" s="10" t="s">
        <v>244</v>
      </c>
      <c r="F86" s="65">
        <v>615358</v>
      </c>
      <c r="G86" s="10" t="s">
        <v>53</v>
      </c>
      <c r="H86" s="10">
        <v>15</v>
      </c>
      <c r="I86" s="10">
        <v>2</v>
      </c>
      <c r="J86" s="10">
        <v>19</v>
      </c>
      <c r="K86" s="17">
        <f t="shared" si="22"/>
        <v>17.875</v>
      </c>
      <c r="L86" s="10">
        <v>4</v>
      </c>
      <c r="M86" s="10">
        <v>5</v>
      </c>
      <c r="N86" s="10">
        <v>4</v>
      </c>
      <c r="O86" s="10" t="s">
        <v>50</v>
      </c>
      <c r="P86" s="10">
        <v>10</v>
      </c>
      <c r="Q86" s="10" t="s">
        <v>50</v>
      </c>
      <c r="R86" s="10"/>
      <c r="S86" s="10"/>
      <c r="T86" s="10"/>
      <c r="U86" s="10"/>
      <c r="V86" s="10"/>
      <c r="W86" s="10"/>
      <c r="X86" s="10">
        <v>0</v>
      </c>
      <c r="Y86" s="18">
        <v>0</v>
      </c>
      <c r="Z86" s="8">
        <f t="shared" si="23"/>
        <v>26.875</v>
      </c>
      <c r="AA86" s="19">
        <f t="shared" si="24"/>
        <v>26.875</v>
      </c>
      <c r="AB86" s="10">
        <f t="shared" si="25"/>
        <v>40.875</v>
      </c>
      <c r="AC86" s="10">
        <f t="shared" si="26"/>
        <v>26.875</v>
      </c>
      <c r="AD86" s="10">
        <f t="shared" si="27"/>
        <v>26.875</v>
      </c>
      <c r="AE86" s="10">
        <f t="shared" si="28"/>
        <v>26.875</v>
      </c>
      <c r="AF86" s="10" t="s">
        <v>55</v>
      </c>
      <c r="AG86" s="33">
        <f t="shared" si="29"/>
        <v>15</v>
      </c>
      <c r="AH86" s="20">
        <f t="shared" si="30"/>
        <v>3</v>
      </c>
      <c r="AI86" s="21">
        <f t="shared" si="31"/>
        <v>15.25</v>
      </c>
      <c r="AJ86" s="22">
        <f t="shared" si="32"/>
        <v>17.875</v>
      </c>
      <c r="AK86" s="23"/>
    </row>
    <row r="87" spans="1:37" ht="15.75" thickBot="1">
      <c r="A87" s="13">
        <v>86</v>
      </c>
      <c r="B87" s="10" t="s">
        <v>311</v>
      </c>
      <c r="C87" s="10" t="s">
        <v>54</v>
      </c>
      <c r="D87" s="10"/>
      <c r="E87" s="10" t="s">
        <v>244</v>
      </c>
      <c r="F87" s="65">
        <v>615309</v>
      </c>
      <c r="G87" s="10" t="s">
        <v>53</v>
      </c>
      <c r="H87" s="10">
        <v>15</v>
      </c>
      <c r="I87" s="10">
        <v>3</v>
      </c>
      <c r="J87" s="10">
        <v>9</v>
      </c>
      <c r="K87" s="17">
        <f t="shared" si="22"/>
        <v>17.875</v>
      </c>
      <c r="L87" s="10">
        <v>4</v>
      </c>
      <c r="M87" s="10">
        <v>5</v>
      </c>
      <c r="N87" s="10">
        <v>4</v>
      </c>
      <c r="O87" s="10" t="s">
        <v>32</v>
      </c>
      <c r="P87" s="10">
        <v>10</v>
      </c>
      <c r="Q87" s="10" t="s">
        <v>32</v>
      </c>
      <c r="R87" s="10"/>
      <c r="S87" s="10"/>
      <c r="T87" s="10"/>
      <c r="U87" s="10"/>
      <c r="V87" s="10"/>
      <c r="W87" s="10"/>
      <c r="X87" s="10">
        <v>0</v>
      </c>
      <c r="Y87" s="18">
        <v>0</v>
      </c>
      <c r="Z87" s="8">
        <f t="shared" si="23"/>
        <v>26.875</v>
      </c>
      <c r="AA87" s="19">
        <f t="shared" si="24"/>
        <v>40.875</v>
      </c>
      <c r="AB87" s="10">
        <f t="shared" si="25"/>
        <v>26.875</v>
      </c>
      <c r="AC87" s="10">
        <f t="shared" si="26"/>
        <v>26.875</v>
      </c>
      <c r="AD87" s="10">
        <f t="shared" si="27"/>
        <v>26.875</v>
      </c>
      <c r="AE87" s="10">
        <f t="shared" si="28"/>
        <v>26.875</v>
      </c>
      <c r="AF87" s="10" t="s">
        <v>55</v>
      </c>
      <c r="AG87" s="33">
        <f t="shared" si="29"/>
        <v>15</v>
      </c>
      <c r="AH87" s="20">
        <f t="shared" si="30"/>
        <v>3</v>
      </c>
      <c r="AI87" s="21">
        <f t="shared" si="31"/>
        <v>15.25</v>
      </c>
      <c r="AJ87" s="22">
        <f t="shared" si="32"/>
        <v>17.875</v>
      </c>
      <c r="AK87" s="23"/>
    </row>
    <row r="88" spans="1:37" ht="15.75" thickBot="1">
      <c r="A88" s="10">
        <v>87</v>
      </c>
      <c r="B88" s="10" t="s">
        <v>258</v>
      </c>
      <c r="C88" s="10" t="s">
        <v>72</v>
      </c>
      <c r="D88" s="10"/>
      <c r="E88" s="10" t="s">
        <v>244</v>
      </c>
      <c r="F88" s="65">
        <v>608812</v>
      </c>
      <c r="G88" s="10" t="s">
        <v>53</v>
      </c>
      <c r="H88" s="10">
        <v>15</v>
      </c>
      <c r="I88" s="10">
        <v>0</v>
      </c>
      <c r="J88" s="10">
        <v>0</v>
      </c>
      <c r="K88" s="17">
        <f t="shared" si="22"/>
        <v>17.5</v>
      </c>
      <c r="L88" s="10">
        <v>4</v>
      </c>
      <c r="M88" s="10">
        <v>5</v>
      </c>
      <c r="N88" s="10">
        <v>4</v>
      </c>
      <c r="O88" s="10" t="s">
        <v>32</v>
      </c>
      <c r="P88" s="10"/>
      <c r="Q88" s="10"/>
      <c r="R88" s="10"/>
      <c r="S88" s="10"/>
      <c r="T88" s="10"/>
      <c r="U88" s="10"/>
      <c r="V88" s="10"/>
      <c r="W88" s="10"/>
      <c r="X88" s="10">
        <v>0</v>
      </c>
      <c r="Y88" s="18">
        <v>0</v>
      </c>
      <c r="Z88" s="8">
        <f t="shared" si="23"/>
        <v>26.5</v>
      </c>
      <c r="AA88" s="19">
        <f t="shared" si="24"/>
        <v>30.5</v>
      </c>
      <c r="AB88" s="10">
        <f t="shared" si="25"/>
        <v>26.5</v>
      </c>
      <c r="AC88" s="10">
        <f t="shared" si="26"/>
        <v>26.5</v>
      </c>
      <c r="AD88" s="10">
        <f t="shared" si="27"/>
        <v>26.5</v>
      </c>
      <c r="AE88" s="10">
        <f t="shared" si="28"/>
        <v>26.5</v>
      </c>
      <c r="AF88" s="10" t="s">
        <v>55</v>
      </c>
      <c r="AG88" s="33">
        <f t="shared" si="29"/>
        <v>15</v>
      </c>
      <c r="AH88" s="20">
        <f t="shared" si="30"/>
        <v>0</v>
      </c>
      <c r="AI88" s="21">
        <f t="shared" si="31"/>
        <v>15</v>
      </c>
      <c r="AJ88" s="22">
        <f t="shared" si="32"/>
        <v>17.5</v>
      </c>
      <c r="AK88" s="23"/>
    </row>
    <row r="89" spans="1:37" ht="15.75" thickBot="1">
      <c r="A89" s="13">
        <v>88</v>
      </c>
      <c r="B89" s="10" t="s">
        <v>147</v>
      </c>
      <c r="C89" s="10" t="s">
        <v>83</v>
      </c>
      <c r="D89" s="10" t="s">
        <v>35</v>
      </c>
      <c r="E89" s="10" t="s">
        <v>148</v>
      </c>
      <c r="F89" s="65">
        <v>608929</v>
      </c>
      <c r="G89" s="10" t="s">
        <v>53</v>
      </c>
      <c r="H89" s="10">
        <v>15</v>
      </c>
      <c r="I89" s="10">
        <v>0</v>
      </c>
      <c r="J89" s="10">
        <v>0</v>
      </c>
      <c r="K89" s="17">
        <f t="shared" si="22"/>
        <v>17.5</v>
      </c>
      <c r="L89" s="10">
        <v>4</v>
      </c>
      <c r="M89" s="10">
        <v>5</v>
      </c>
      <c r="N89" s="10">
        <v>4</v>
      </c>
      <c r="O89" s="10" t="s">
        <v>32</v>
      </c>
      <c r="P89" s="10">
        <v>10</v>
      </c>
      <c r="Q89" s="10" t="s">
        <v>32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8">
        <v>0</v>
      </c>
      <c r="Z89" s="8">
        <f t="shared" si="23"/>
        <v>26.5</v>
      </c>
      <c r="AA89" s="19">
        <f t="shared" si="24"/>
        <v>40.5</v>
      </c>
      <c r="AB89" s="10">
        <f t="shared" si="25"/>
        <v>26.5</v>
      </c>
      <c r="AC89" s="10">
        <f t="shared" si="26"/>
        <v>26.5</v>
      </c>
      <c r="AD89" s="10">
        <f t="shared" si="27"/>
        <v>26.5</v>
      </c>
      <c r="AE89" s="10">
        <f t="shared" si="28"/>
        <v>26.5</v>
      </c>
      <c r="AF89" s="10" t="s">
        <v>55</v>
      </c>
      <c r="AG89" s="33">
        <f t="shared" si="29"/>
        <v>15</v>
      </c>
      <c r="AH89" s="20">
        <f t="shared" si="30"/>
        <v>0</v>
      </c>
      <c r="AI89" s="21">
        <f t="shared" si="31"/>
        <v>15</v>
      </c>
      <c r="AJ89" s="22">
        <f t="shared" si="32"/>
        <v>17.5</v>
      </c>
      <c r="AK89" s="23"/>
    </row>
    <row r="90" spans="1:37" ht="15.75" thickBot="1">
      <c r="A90" s="10">
        <v>89</v>
      </c>
      <c r="B90" s="10" t="s">
        <v>200</v>
      </c>
      <c r="C90" s="10" t="s">
        <v>54</v>
      </c>
      <c r="D90" s="10" t="s">
        <v>35</v>
      </c>
      <c r="E90" s="10" t="s">
        <v>123</v>
      </c>
      <c r="F90" s="65">
        <v>608655</v>
      </c>
      <c r="G90" s="10" t="s">
        <v>53</v>
      </c>
      <c r="H90" s="10">
        <v>15</v>
      </c>
      <c r="I90" s="10">
        <v>0</v>
      </c>
      <c r="J90" s="10">
        <v>0</v>
      </c>
      <c r="K90" s="17">
        <f t="shared" si="22"/>
        <v>17.5</v>
      </c>
      <c r="L90" s="10">
        <v>4</v>
      </c>
      <c r="M90" s="10">
        <v>5</v>
      </c>
      <c r="N90" s="10">
        <v>4</v>
      </c>
      <c r="O90" s="10" t="s">
        <v>32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8">
        <v>0</v>
      </c>
      <c r="Z90" s="8">
        <f t="shared" si="23"/>
        <v>26.5</v>
      </c>
      <c r="AA90" s="19">
        <f t="shared" si="24"/>
        <v>30.5</v>
      </c>
      <c r="AB90" s="10">
        <f t="shared" si="25"/>
        <v>26.5</v>
      </c>
      <c r="AC90" s="10">
        <f t="shared" si="26"/>
        <v>26.5</v>
      </c>
      <c r="AD90" s="10">
        <f t="shared" si="27"/>
        <v>26.5</v>
      </c>
      <c r="AE90" s="10">
        <f t="shared" si="28"/>
        <v>26.5</v>
      </c>
      <c r="AF90" s="10" t="s">
        <v>55</v>
      </c>
      <c r="AG90" s="33">
        <f t="shared" si="29"/>
        <v>15</v>
      </c>
      <c r="AH90" s="20">
        <f t="shared" si="30"/>
        <v>0</v>
      </c>
      <c r="AI90" s="21">
        <f t="shared" si="31"/>
        <v>15</v>
      </c>
      <c r="AJ90" s="22">
        <f t="shared" si="32"/>
        <v>17.5</v>
      </c>
      <c r="AK90" s="23"/>
    </row>
    <row r="91" spans="1:37" ht="15.75" thickBot="1">
      <c r="A91" s="13">
        <v>90</v>
      </c>
      <c r="B91" s="10" t="s">
        <v>307</v>
      </c>
      <c r="C91" s="10" t="s">
        <v>39</v>
      </c>
      <c r="D91" s="10"/>
      <c r="E91" s="10" t="s">
        <v>244</v>
      </c>
      <c r="F91" s="65" t="s">
        <v>308</v>
      </c>
      <c r="G91" s="10" t="s">
        <v>53</v>
      </c>
      <c r="H91" s="10">
        <v>14</v>
      </c>
      <c r="I91" s="10">
        <v>9</v>
      </c>
      <c r="J91" s="10">
        <v>7</v>
      </c>
      <c r="K91" s="17">
        <f t="shared" si="22"/>
        <v>17.125</v>
      </c>
      <c r="L91" s="10">
        <v>4</v>
      </c>
      <c r="M91" s="10">
        <v>5</v>
      </c>
      <c r="N91" s="10">
        <v>4</v>
      </c>
      <c r="O91" s="10" t="s">
        <v>48</v>
      </c>
      <c r="P91" s="10">
        <v>10</v>
      </c>
      <c r="Q91" s="10" t="s">
        <v>81</v>
      </c>
      <c r="R91" s="10"/>
      <c r="S91" s="10"/>
      <c r="T91" s="10"/>
      <c r="U91" s="10"/>
      <c r="V91" s="10"/>
      <c r="W91" s="10"/>
      <c r="X91" s="10">
        <v>0</v>
      </c>
      <c r="Y91" s="18">
        <v>0</v>
      </c>
      <c r="Z91" s="8">
        <f t="shared" si="23"/>
        <v>26.125</v>
      </c>
      <c r="AA91" s="19">
        <f t="shared" si="24"/>
        <v>26.125</v>
      </c>
      <c r="AB91" s="10">
        <f t="shared" si="25"/>
        <v>26.125</v>
      </c>
      <c r="AC91" s="10">
        <f t="shared" si="26"/>
        <v>36.125</v>
      </c>
      <c r="AD91" s="10">
        <f t="shared" si="27"/>
        <v>30.125</v>
      </c>
      <c r="AE91" s="10">
        <f t="shared" si="28"/>
        <v>26.125</v>
      </c>
      <c r="AF91" s="91" t="s">
        <v>328</v>
      </c>
      <c r="AG91" s="33">
        <f t="shared" si="29"/>
        <v>14</v>
      </c>
      <c r="AH91" s="20">
        <f t="shared" si="30"/>
        <v>9</v>
      </c>
      <c r="AI91" s="21">
        <f t="shared" si="31"/>
        <v>14.75</v>
      </c>
      <c r="AJ91" s="22">
        <f t="shared" si="32"/>
        <v>17.125</v>
      </c>
      <c r="AK91" s="23"/>
    </row>
    <row r="92" spans="1:37" ht="15.75" thickBot="1">
      <c r="A92" s="10">
        <v>91</v>
      </c>
      <c r="B92" s="10" t="s">
        <v>73</v>
      </c>
      <c r="C92" s="10" t="s">
        <v>33</v>
      </c>
      <c r="D92" s="10" t="s">
        <v>40</v>
      </c>
      <c r="E92" s="10" t="s">
        <v>74</v>
      </c>
      <c r="F92" s="65">
        <v>611642</v>
      </c>
      <c r="G92" s="10" t="s">
        <v>53</v>
      </c>
      <c r="H92" s="10">
        <v>14</v>
      </c>
      <c r="I92" s="10">
        <v>8</v>
      </c>
      <c r="J92" s="10">
        <v>17</v>
      </c>
      <c r="K92" s="17">
        <f t="shared" si="22"/>
        <v>17.125</v>
      </c>
      <c r="L92" s="10">
        <v>4</v>
      </c>
      <c r="M92" s="10">
        <v>5</v>
      </c>
      <c r="N92" s="10">
        <v>4</v>
      </c>
      <c r="O92" s="10" t="s">
        <v>32</v>
      </c>
      <c r="P92" s="10">
        <v>10</v>
      </c>
      <c r="Q92" s="10" t="s">
        <v>32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8">
        <v>0</v>
      </c>
      <c r="Z92" s="8">
        <f t="shared" si="23"/>
        <v>26.125</v>
      </c>
      <c r="AA92" s="19">
        <f t="shared" si="24"/>
        <v>40.125</v>
      </c>
      <c r="AB92" s="10">
        <f t="shared" si="25"/>
        <v>26.125</v>
      </c>
      <c r="AC92" s="10">
        <f t="shared" si="26"/>
        <v>26.125</v>
      </c>
      <c r="AD92" s="10">
        <f t="shared" si="27"/>
        <v>26.125</v>
      </c>
      <c r="AE92" s="10">
        <f t="shared" si="28"/>
        <v>26.125</v>
      </c>
      <c r="AF92" s="10" t="s">
        <v>55</v>
      </c>
      <c r="AG92" s="33">
        <f t="shared" si="29"/>
        <v>14</v>
      </c>
      <c r="AH92" s="20">
        <f t="shared" si="30"/>
        <v>9</v>
      </c>
      <c r="AI92" s="21">
        <f t="shared" si="31"/>
        <v>14.75</v>
      </c>
      <c r="AJ92" s="22">
        <f t="shared" si="32"/>
        <v>17.125</v>
      </c>
      <c r="AK92" s="23"/>
    </row>
    <row r="93" spans="1:37" ht="15.75" thickBot="1">
      <c r="A93" s="13">
        <v>92</v>
      </c>
      <c r="B93" s="63" t="s">
        <v>325</v>
      </c>
      <c r="C93" s="10" t="s">
        <v>140</v>
      </c>
      <c r="D93" s="10"/>
      <c r="E93" s="10" t="s">
        <v>244</v>
      </c>
      <c r="F93" s="65">
        <v>611865</v>
      </c>
      <c r="G93" s="10" t="s">
        <v>53</v>
      </c>
      <c r="H93" s="10">
        <v>14</v>
      </c>
      <c r="I93" s="10">
        <v>7</v>
      </c>
      <c r="J93" s="10">
        <v>11</v>
      </c>
      <c r="K93" s="17">
        <f t="shared" si="22"/>
        <v>16.875</v>
      </c>
      <c r="L93" s="10">
        <v>4</v>
      </c>
      <c r="M93" s="10">
        <v>5</v>
      </c>
      <c r="N93" s="10">
        <v>4</v>
      </c>
      <c r="O93" s="10" t="s">
        <v>32</v>
      </c>
      <c r="P93" s="10"/>
      <c r="Q93" s="10"/>
      <c r="R93" s="10"/>
      <c r="S93" s="10"/>
      <c r="T93" s="10"/>
      <c r="U93" s="10"/>
      <c r="V93" s="10"/>
      <c r="W93" s="10"/>
      <c r="X93" s="10">
        <v>0</v>
      </c>
      <c r="Y93" s="18">
        <v>0</v>
      </c>
      <c r="Z93" s="8">
        <f t="shared" si="23"/>
        <v>25.875</v>
      </c>
      <c r="AA93" s="19">
        <f t="shared" si="24"/>
        <v>29.875</v>
      </c>
      <c r="AB93" s="10">
        <f t="shared" si="25"/>
        <v>25.875</v>
      </c>
      <c r="AC93" s="10">
        <f t="shared" si="26"/>
        <v>25.875</v>
      </c>
      <c r="AD93" s="10">
        <f t="shared" si="27"/>
        <v>25.875</v>
      </c>
      <c r="AE93" s="10">
        <f t="shared" si="28"/>
        <v>25.875</v>
      </c>
      <c r="AF93" s="10" t="s">
        <v>55</v>
      </c>
      <c r="AG93" s="33">
        <f t="shared" si="29"/>
        <v>14</v>
      </c>
      <c r="AH93" s="20">
        <f t="shared" si="30"/>
        <v>7</v>
      </c>
      <c r="AI93" s="21">
        <f t="shared" si="31"/>
        <v>14.583333333333334</v>
      </c>
      <c r="AJ93" s="22">
        <f t="shared" si="32"/>
        <v>16.875</v>
      </c>
      <c r="AK93" s="23"/>
    </row>
    <row r="94" spans="1:37" ht="15.75" thickBot="1">
      <c r="A94" s="10">
        <v>93</v>
      </c>
      <c r="B94" s="10" t="s">
        <v>125</v>
      </c>
      <c r="C94" s="10" t="s">
        <v>126</v>
      </c>
      <c r="D94" s="10" t="s">
        <v>41</v>
      </c>
      <c r="E94" s="10" t="s">
        <v>127</v>
      </c>
      <c r="F94" s="65">
        <v>596767</v>
      </c>
      <c r="G94" s="10" t="s">
        <v>53</v>
      </c>
      <c r="H94" s="10">
        <v>17</v>
      </c>
      <c r="I94" s="10">
        <v>9</v>
      </c>
      <c r="J94" s="10">
        <v>6</v>
      </c>
      <c r="K94" s="17">
        <f t="shared" si="22"/>
        <v>21.625</v>
      </c>
      <c r="L94" s="10">
        <v>4</v>
      </c>
      <c r="M94" s="10">
        <v>0</v>
      </c>
      <c r="N94" s="10">
        <v>4</v>
      </c>
      <c r="O94" s="10" t="s">
        <v>32</v>
      </c>
      <c r="P94" s="10">
        <v>0</v>
      </c>
      <c r="Q94" s="10">
        <v>0</v>
      </c>
      <c r="R94" s="10">
        <v>0</v>
      </c>
      <c r="S94" s="10">
        <v>0</v>
      </c>
      <c r="T94" s="10"/>
      <c r="U94" s="10">
        <v>0</v>
      </c>
      <c r="V94" s="10">
        <v>0</v>
      </c>
      <c r="W94" s="10">
        <v>0</v>
      </c>
      <c r="X94" s="10">
        <v>0</v>
      </c>
      <c r="Y94" s="18">
        <v>0</v>
      </c>
      <c r="Z94" s="8">
        <f t="shared" si="23"/>
        <v>25.625</v>
      </c>
      <c r="AA94" s="19">
        <f t="shared" si="24"/>
        <v>29.625</v>
      </c>
      <c r="AB94" s="10">
        <f t="shared" si="25"/>
        <v>25.625</v>
      </c>
      <c r="AC94" s="10">
        <f t="shared" si="26"/>
        <v>25.625</v>
      </c>
      <c r="AD94" s="10">
        <f t="shared" si="27"/>
        <v>25.625</v>
      </c>
      <c r="AE94" s="10">
        <f t="shared" si="28"/>
        <v>25.625</v>
      </c>
      <c r="AF94" s="10" t="s">
        <v>55</v>
      </c>
      <c r="AG94" s="33">
        <f t="shared" si="29"/>
        <v>17</v>
      </c>
      <c r="AH94" s="20">
        <f t="shared" si="30"/>
        <v>9</v>
      </c>
      <c r="AI94" s="21">
        <f t="shared" si="31"/>
        <v>17.75</v>
      </c>
      <c r="AJ94" s="22">
        <f t="shared" si="32"/>
        <v>21.625</v>
      </c>
      <c r="AK94" s="23"/>
    </row>
    <row r="95" spans="1:37" ht="15.75" thickBot="1">
      <c r="A95" s="13">
        <v>94</v>
      </c>
      <c r="B95" s="10" t="s">
        <v>280</v>
      </c>
      <c r="C95" s="10" t="s">
        <v>33</v>
      </c>
      <c r="D95" s="10"/>
      <c r="E95" s="10" t="s">
        <v>244</v>
      </c>
      <c r="F95" s="65">
        <v>611885</v>
      </c>
      <c r="G95" s="10" t="s">
        <v>53</v>
      </c>
      <c r="H95" s="10">
        <v>14</v>
      </c>
      <c r="I95" s="10">
        <v>3</v>
      </c>
      <c r="J95" s="10">
        <v>14</v>
      </c>
      <c r="K95" s="17">
        <f t="shared" si="22"/>
        <v>16.375</v>
      </c>
      <c r="L95" s="10">
        <v>4</v>
      </c>
      <c r="M95" s="10">
        <v>5</v>
      </c>
      <c r="N95" s="10">
        <v>4</v>
      </c>
      <c r="O95" s="10" t="s">
        <v>32</v>
      </c>
      <c r="P95" s="10">
        <v>10</v>
      </c>
      <c r="Q95" s="10" t="s">
        <v>32</v>
      </c>
      <c r="R95" s="10"/>
      <c r="S95" s="10"/>
      <c r="T95" s="10"/>
      <c r="U95" s="10"/>
      <c r="V95" s="10"/>
      <c r="W95" s="10"/>
      <c r="X95" s="10">
        <v>0</v>
      </c>
      <c r="Y95" s="18">
        <v>0</v>
      </c>
      <c r="Z95" s="8">
        <f t="shared" si="23"/>
        <v>25.375</v>
      </c>
      <c r="AA95" s="19">
        <f t="shared" si="24"/>
        <v>39.375</v>
      </c>
      <c r="AB95" s="10">
        <f t="shared" si="25"/>
        <v>25.375</v>
      </c>
      <c r="AC95" s="10">
        <f t="shared" si="26"/>
        <v>25.375</v>
      </c>
      <c r="AD95" s="10">
        <f t="shared" si="27"/>
        <v>25.375</v>
      </c>
      <c r="AE95" s="10">
        <f t="shared" si="28"/>
        <v>25.375</v>
      </c>
      <c r="AF95" s="10" t="s">
        <v>55</v>
      </c>
      <c r="AG95" s="33">
        <f t="shared" si="29"/>
        <v>14</v>
      </c>
      <c r="AH95" s="20">
        <f t="shared" si="30"/>
        <v>3</v>
      </c>
      <c r="AI95" s="21">
        <f t="shared" si="31"/>
        <v>14.25</v>
      </c>
      <c r="AJ95" s="22">
        <f t="shared" si="32"/>
        <v>16.375</v>
      </c>
      <c r="AK95" s="23"/>
    </row>
    <row r="96" spans="1:37" ht="15.75" thickBot="1">
      <c r="A96" s="10">
        <v>95</v>
      </c>
      <c r="B96" s="10" t="s">
        <v>245</v>
      </c>
      <c r="C96" s="10" t="s">
        <v>83</v>
      </c>
      <c r="D96" s="10"/>
      <c r="E96" s="10" t="s">
        <v>244</v>
      </c>
      <c r="F96" s="65">
        <v>611653</v>
      </c>
      <c r="G96" s="10" t="s">
        <v>53</v>
      </c>
      <c r="H96" s="10">
        <v>10</v>
      </c>
      <c r="I96" s="10">
        <v>1</v>
      </c>
      <c r="J96" s="10">
        <v>16</v>
      </c>
      <c r="K96" s="17">
        <f t="shared" si="22"/>
        <v>10.25</v>
      </c>
      <c r="L96" s="10">
        <v>4</v>
      </c>
      <c r="M96" s="10">
        <v>11</v>
      </c>
      <c r="N96" s="10">
        <v>4</v>
      </c>
      <c r="O96" s="10" t="s">
        <v>32</v>
      </c>
      <c r="P96" s="10">
        <v>10</v>
      </c>
      <c r="Q96" s="10" t="s">
        <v>32</v>
      </c>
      <c r="R96" s="10"/>
      <c r="S96" s="10"/>
      <c r="T96" s="10"/>
      <c r="U96" s="10"/>
      <c r="V96" s="10"/>
      <c r="W96" s="10"/>
      <c r="X96" s="10">
        <v>0</v>
      </c>
      <c r="Y96" s="18">
        <v>0</v>
      </c>
      <c r="Z96" s="8">
        <f t="shared" si="23"/>
        <v>25.25</v>
      </c>
      <c r="AA96" s="19">
        <f t="shared" si="24"/>
        <v>39.25</v>
      </c>
      <c r="AB96" s="10">
        <f t="shared" si="25"/>
        <v>25.25</v>
      </c>
      <c r="AC96" s="10">
        <f t="shared" si="26"/>
        <v>25.25</v>
      </c>
      <c r="AD96" s="10">
        <f t="shared" si="27"/>
        <v>25.25</v>
      </c>
      <c r="AE96" s="10">
        <f t="shared" si="28"/>
        <v>25.25</v>
      </c>
      <c r="AF96" s="10" t="s">
        <v>55</v>
      </c>
      <c r="AG96" s="33">
        <f t="shared" si="29"/>
        <v>10</v>
      </c>
      <c r="AH96" s="20">
        <f t="shared" si="30"/>
        <v>2</v>
      </c>
      <c r="AI96" s="21">
        <f t="shared" si="31"/>
        <v>10.166666666666666</v>
      </c>
      <c r="AJ96" s="22">
        <f t="shared" si="32"/>
        <v>10.25</v>
      </c>
      <c r="AK96" s="23"/>
    </row>
    <row r="97" spans="1:41" ht="15.75" thickBot="1">
      <c r="A97" s="13">
        <v>96</v>
      </c>
      <c r="B97" s="10" t="s">
        <v>281</v>
      </c>
      <c r="C97" s="10" t="s">
        <v>57</v>
      </c>
      <c r="D97" s="10"/>
      <c r="E97" s="10" t="s">
        <v>244</v>
      </c>
      <c r="F97" s="65">
        <v>618967</v>
      </c>
      <c r="G97" s="10" t="s">
        <v>53</v>
      </c>
      <c r="H97" s="10">
        <v>14</v>
      </c>
      <c r="I97" s="10">
        <v>0</v>
      </c>
      <c r="J97" s="10">
        <v>15</v>
      </c>
      <c r="K97" s="17">
        <f t="shared" si="22"/>
        <v>16.125</v>
      </c>
      <c r="L97" s="10">
        <v>4</v>
      </c>
      <c r="M97" s="10">
        <v>5</v>
      </c>
      <c r="N97" s="10">
        <v>4</v>
      </c>
      <c r="O97" s="10" t="s">
        <v>32</v>
      </c>
      <c r="P97" s="10"/>
      <c r="Q97" s="10"/>
      <c r="R97" s="10"/>
      <c r="S97" s="10"/>
      <c r="T97" s="10"/>
      <c r="U97" s="10"/>
      <c r="V97" s="10"/>
      <c r="W97" s="10"/>
      <c r="X97" s="10">
        <v>0</v>
      </c>
      <c r="Y97" s="18">
        <v>0</v>
      </c>
      <c r="Z97" s="8">
        <f t="shared" si="23"/>
        <v>25.125</v>
      </c>
      <c r="AA97" s="19">
        <f t="shared" si="24"/>
        <v>29.125</v>
      </c>
      <c r="AB97" s="10">
        <f t="shared" si="25"/>
        <v>25.125</v>
      </c>
      <c r="AC97" s="10">
        <f t="shared" si="26"/>
        <v>25.125</v>
      </c>
      <c r="AD97" s="10">
        <f t="shared" si="27"/>
        <v>25.125</v>
      </c>
      <c r="AE97" s="10">
        <f t="shared" si="28"/>
        <v>25.125</v>
      </c>
      <c r="AF97" s="10" t="s">
        <v>55</v>
      </c>
      <c r="AG97" s="33">
        <f t="shared" si="29"/>
        <v>14</v>
      </c>
      <c r="AH97" s="20">
        <f t="shared" si="30"/>
        <v>1</v>
      </c>
      <c r="AI97" s="21">
        <f t="shared" si="31"/>
        <v>14.083333333333334</v>
      </c>
      <c r="AJ97" s="22">
        <f t="shared" si="32"/>
        <v>16.125</v>
      </c>
      <c r="AK97" s="23"/>
    </row>
    <row r="98" spans="1:41" s="12" customFormat="1" ht="15.75" thickBot="1">
      <c r="A98" s="10">
        <v>97</v>
      </c>
      <c r="B98" s="10" t="s">
        <v>158</v>
      </c>
      <c r="C98" s="10" t="s">
        <v>39</v>
      </c>
      <c r="D98" s="10" t="s">
        <v>41</v>
      </c>
      <c r="E98" s="10" t="s">
        <v>159</v>
      </c>
      <c r="F98" s="65">
        <v>611985</v>
      </c>
      <c r="G98" s="10" t="s">
        <v>53</v>
      </c>
      <c r="H98" s="10">
        <v>14</v>
      </c>
      <c r="I98" s="10">
        <v>0</v>
      </c>
      <c r="J98" s="10">
        <v>1</v>
      </c>
      <c r="K98" s="17">
        <f t="shared" ref="K98:K129" si="33">AJ98</f>
        <v>16</v>
      </c>
      <c r="L98" s="10">
        <v>4</v>
      </c>
      <c r="M98" s="10">
        <v>5</v>
      </c>
      <c r="N98" s="10">
        <v>4</v>
      </c>
      <c r="O98" s="10" t="s">
        <v>32</v>
      </c>
      <c r="P98" s="10">
        <v>10</v>
      </c>
      <c r="Q98" s="10" t="s">
        <v>32</v>
      </c>
      <c r="R98" s="10">
        <v>0</v>
      </c>
      <c r="S98" s="10">
        <v>0</v>
      </c>
      <c r="T98" s="10">
        <v>0</v>
      </c>
      <c r="U98" s="10">
        <v>0</v>
      </c>
      <c r="V98" s="10">
        <v>3</v>
      </c>
      <c r="W98" s="10" t="s">
        <v>32</v>
      </c>
      <c r="X98" s="10">
        <v>0</v>
      </c>
      <c r="Y98" s="18">
        <v>0</v>
      </c>
      <c r="Z98" s="8">
        <f t="shared" ref="Z98:Z129" si="34">K98+L98+M98+R98+U98</f>
        <v>25</v>
      </c>
      <c r="AA98" s="19">
        <f t="shared" ref="AA98:AA129" si="35">Z98 + IF(O98="ΠΑΤΡΕΩN",4,0) + IF(Q98="ΠΑΤΡΕΩN",10,0)+ IF(W98="ΠΑΤΡΕΩN",V98,0) + IF(Y98="ΠΑΤΡΕΩN",X98,0)+ IF(T98="ΠΑΤΡΕΩN",2,0)</f>
        <v>42</v>
      </c>
      <c r="AB98" s="10">
        <f t="shared" ref="AB98:AB129" si="36">Z98 + IF(O98="ΑΙΓΙΑΛΕΙΑΣ",4,0) + IF(Q98="ΑΙΓΙΑΛΕΙΑΣ",10,0)+ IF(W98="ΑΙΓΙΑΛΕΙΑΣ",V98,0) + IF(Y98="ΑΙΓΙΑΛΕΙΑΣ",X98,0)+ IF(T98="ΑΙΓΙΑΛΕΙΑΣ",2,0)</f>
        <v>25</v>
      </c>
      <c r="AC98" s="10">
        <f t="shared" ref="AC98:AC129" si="37">Z98 + IF(O98="ΔΥΤΙΚΗΣ ΑΧΑΪΑΣ",4,0) + IF(Q98="ΔΥΤΙΚΗΣ ΑΧΑΪΑΣ",10,0)+ IF(W98="ΔΥΤΙΚΗΣ ΑΧΑΪΑΣ",V98,0) + IF(Y98="ΔΥΤΙΚΗΣ ΑΧΑΪΑΣ",X98,0)+ IF(T98="ΔΥΤΙΚΗΣ ΑΧΑΪΑΣ",2,0)</f>
        <v>25</v>
      </c>
      <c r="AD98" s="10">
        <f t="shared" ref="AD98:AD129" si="38">Z98 + IF(O98="ΕΡΥΜΑΝΘΟΥ",4,0) + IF(Q98="ΕΡΥΜΑΝΘΟΥ",10,0)+ IF(W98="ΕΡΥΜΑΝΘΟΥ",V98,0) + IF(Y98="ΕΡΥΜΑΝΘΟΥ",X98,0)+ IF(T98="ΕΡΥΜΑΝΘΟΥ",2,0)</f>
        <v>25</v>
      </c>
      <c r="AE98" s="10">
        <f t="shared" ref="AE98:AE129" si="39">Z98 + IF(O98="ΚΑΛΑΒΡΥΤΩΝ",4,0) + IF(Q98="ΚΑΛΑΒΡΥΤΩΝ",10,0)+ IF(W98="ΚΑΛΑΒΡΥΤΩΝ",V98,0) + IF(Y98="ΚΑΛΑΒΡΥΤΩΝ",X98,0)+ IF(T98="ΚΑΛΑΒΡΥΤΩΝ",2,0)</f>
        <v>25</v>
      </c>
      <c r="AF98" s="10" t="s">
        <v>55</v>
      </c>
      <c r="AG98" s="33">
        <f t="shared" ref="AG98:AG129" si="40">H98</f>
        <v>14</v>
      </c>
      <c r="AH98" s="20">
        <f t="shared" ref="AH98:AH129" si="41">IF(J98&gt;14,I98+1,I98)</f>
        <v>0</v>
      </c>
      <c r="AI98" s="21">
        <f t="shared" ref="AI98:AI129" si="42">AG98+AH98/12</f>
        <v>14</v>
      </c>
      <c r="AJ98" s="22">
        <f t="shared" ref="AJ98:AJ129" si="43">TRUNC((IF(AI98&gt;20,(AI98-20)*2+10+15,(IF(AI98&gt;10,(AI98-10)*1.5+10,AI98*1)))),3)</f>
        <v>16</v>
      </c>
      <c r="AK98" s="23"/>
      <c r="AL98"/>
      <c r="AM98"/>
      <c r="AN98"/>
      <c r="AO98"/>
    </row>
    <row r="99" spans="1:41" ht="15.75" thickBot="1">
      <c r="A99" s="13">
        <v>98</v>
      </c>
      <c r="B99" s="13" t="s">
        <v>217</v>
      </c>
      <c r="C99" s="13" t="s">
        <v>106</v>
      </c>
      <c r="D99" s="13" t="s">
        <v>35</v>
      </c>
      <c r="E99" s="13" t="s">
        <v>218</v>
      </c>
      <c r="F99" s="66">
        <v>619170</v>
      </c>
      <c r="G99" s="13" t="s">
        <v>53</v>
      </c>
      <c r="H99" s="13">
        <v>13</v>
      </c>
      <c r="I99" s="13">
        <v>7</v>
      </c>
      <c r="J99" s="13">
        <v>6</v>
      </c>
      <c r="K99" s="24">
        <f t="shared" si="33"/>
        <v>15.375</v>
      </c>
      <c r="L99" s="13">
        <v>4</v>
      </c>
      <c r="M99" s="13">
        <v>5</v>
      </c>
      <c r="N99" s="13">
        <v>4</v>
      </c>
      <c r="O99" s="13" t="s">
        <v>81</v>
      </c>
      <c r="P99" s="13">
        <v>10</v>
      </c>
      <c r="Q99" s="13" t="s">
        <v>81</v>
      </c>
      <c r="R99" s="13">
        <v>0</v>
      </c>
      <c r="S99" s="13">
        <v>0</v>
      </c>
      <c r="T99" s="13">
        <v>0</v>
      </c>
      <c r="U99" s="13">
        <v>0</v>
      </c>
      <c r="V99" s="13">
        <v>3</v>
      </c>
      <c r="W99" s="13" t="s">
        <v>81</v>
      </c>
      <c r="X99" s="13">
        <v>0</v>
      </c>
      <c r="Y99" s="30">
        <v>0</v>
      </c>
      <c r="Z99" s="11">
        <f t="shared" si="34"/>
        <v>24.375</v>
      </c>
      <c r="AA99" s="25">
        <f t="shared" si="35"/>
        <v>24.375</v>
      </c>
      <c r="AB99" s="13">
        <f t="shared" si="36"/>
        <v>24.375</v>
      </c>
      <c r="AC99" s="13">
        <f t="shared" si="37"/>
        <v>41.375</v>
      </c>
      <c r="AD99" s="13">
        <f t="shared" si="38"/>
        <v>24.375</v>
      </c>
      <c r="AE99" s="13">
        <f t="shared" si="39"/>
        <v>24.375</v>
      </c>
      <c r="AF99" s="13" t="s">
        <v>55</v>
      </c>
      <c r="AG99" s="38">
        <f t="shared" si="40"/>
        <v>13</v>
      </c>
      <c r="AH99" s="26">
        <f t="shared" si="41"/>
        <v>7</v>
      </c>
      <c r="AI99" s="27">
        <f t="shared" si="42"/>
        <v>13.583333333333334</v>
      </c>
      <c r="AJ99" s="28">
        <f t="shared" si="43"/>
        <v>15.375</v>
      </c>
      <c r="AK99" s="31"/>
      <c r="AL99" s="12"/>
      <c r="AM99" s="12"/>
      <c r="AN99" s="12"/>
      <c r="AO99" s="12"/>
    </row>
    <row r="100" spans="1:41" ht="15.75" thickBot="1">
      <c r="A100" s="10">
        <v>99</v>
      </c>
      <c r="B100" s="10" t="s">
        <v>290</v>
      </c>
      <c r="C100" s="10" t="s">
        <v>72</v>
      </c>
      <c r="D100" s="10"/>
      <c r="E100" s="10" t="s">
        <v>244</v>
      </c>
      <c r="F100" s="65">
        <v>619158</v>
      </c>
      <c r="G100" s="10" t="s">
        <v>53</v>
      </c>
      <c r="H100" s="10">
        <v>13</v>
      </c>
      <c r="I100" s="10">
        <v>7</v>
      </c>
      <c r="J100" s="10">
        <v>5</v>
      </c>
      <c r="K100" s="17">
        <f t="shared" si="33"/>
        <v>15.375</v>
      </c>
      <c r="L100" s="10">
        <v>4</v>
      </c>
      <c r="M100" s="10">
        <v>5</v>
      </c>
      <c r="N100" s="10">
        <v>4</v>
      </c>
      <c r="O100" s="10" t="s">
        <v>32</v>
      </c>
      <c r="P100" s="10"/>
      <c r="Q100" s="10"/>
      <c r="R100" s="10"/>
      <c r="S100" s="10"/>
      <c r="T100" s="10"/>
      <c r="U100" s="10"/>
      <c r="V100" s="10"/>
      <c r="W100" s="10"/>
      <c r="X100" s="10">
        <v>0</v>
      </c>
      <c r="Y100" s="18">
        <v>0</v>
      </c>
      <c r="Z100" s="8">
        <f t="shared" si="34"/>
        <v>24.375</v>
      </c>
      <c r="AA100" s="19">
        <f t="shared" si="35"/>
        <v>28.375</v>
      </c>
      <c r="AB100" s="10">
        <f t="shared" si="36"/>
        <v>24.375</v>
      </c>
      <c r="AC100" s="10">
        <f t="shared" si="37"/>
        <v>24.375</v>
      </c>
      <c r="AD100" s="10">
        <f t="shared" si="38"/>
        <v>24.375</v>
      </c>
      <c r="AE100" s="10">
        <f t="shared" si="39"/>
        <v>24.375</v>
      </c>
      <c r="AF100" s="10" t="s">
        <v>55</v>
      </c>
      <c r="AG100" s="33">
        <f t="shared" si="40"/>
        <v>13</v>
      </c>
      <c r="AH100" s="20">
        <f t="shared" si="41"/>
        <v>7</v>
      </c>
      <c r="AI100" s="21">
        <f t="shared" si="42"/>
        <v>13.583333333333334</v>
      </c>
      <c r="AJ100" s="22">
        <f t="shared" si="43"/>
        <v>15.375</v>
      </c>
      <c r="AK100" s="23"/>
    </row>
    <row r="101" spans="1:41" ht="15.75" thickBot="1">
      <c r="A101" s="13">
        <v>100</v>
      </c>
      <c r="B101" s="10" t="s">
        <v>235</v>
      </c>
      <c r="C101" s="10" t="s">
        <v>236</v>
      </c>
      <c r="D101" s="10" t="s">
        <v>237</v>
      </c>
      <c r="E101" s="10" t="s">
        <v>226</v>
      </c>
      <c r="F101" s="65">
        <v>608220</v>
      </c>
      <c r="G101" s="10" t="s">
        <v>53</v>
      </c>
      <c r="H101" s="10">
        <v>19</v>
      </c>
      <c r="I101" s="10">
        <v>5</v>
      </c>
      <c r="J101" s="10">
        <v>15</v>
      </c>
      <c r="K101" s="17">
        <f t="shared" si="33"/>
        <v>24.25</v>
      </c>
      <c r="L101" s="10">
        <v>0</v>
      </c>
      <c r="M101" s="10">
        <v>0</v>
      </c>
      <c r="N101" s="10">
        <v>4</v>
      </c>
      <c r="O101" s="10" t="s">
        <v>50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8">
        <v>0</v>
      </c>
      <c r="Z101" s="8">
        <f t="shared" si="34"/>
        <v>24.25</v>
      </c>
      <c r="AA101" s="19">
        <f t="shared" si="35"/>
        <v>24.25</v>
      </c>
      <c r="AB101" s="10">
        <f t="shared" si="36"/>
        <v>28.25</v>
      </c>
      <c r="AC101" s="10">
        <f t="shared" si="37"/>
        <v>24.25</v>
      </c>
      <c r="AD101" s="10">
        <f t="shared" si="38"/>
        <v>24.25</v>
      </c>
      <c r="AE101" s="10">
        <f t="shared" si="39"/>
        <v>24.25</v>
      </c>
      <c r="AF101" s="10" t="s">
        <v>55</v>
      </c>
      <c r="AG101" s="33">
        <f t="shared" si="40"/>
        <v>19</v>
      </c>
      <c r="AH101" s="20">
        <f t="shared" si="41"/>
        <v>6</v>
      </c>
      <c r="AI101" s="21">
        <f t="shared" si="42"/>
        <v>19.5</v>
      </c>
      <c r="AJ101" s="22">
        <f t="shared" si="43"/>
        <v>24.25</v>
      </c>
      <c r="AK101" s="23"/>
    </row>
    <row r="102" spans="1:41" s="12" customFormat="1" ht="15.75" thickBot="1">
      <c r="A102" s="10">
        <v>101</v>
      </c>
      <c r="B102" s="10" t="s">
        <v>272</v>
      </c>
      <c r="C102" s="10" t="s">
        <v>260</v>
      </c>
      <c r="D102" s="10"/>
      <c r="E102" s="10" t="s">
        <v>244</v>
      </c>
      <c r="F102" s="65">
        <v>606170</v>
      </c>
      <c r="G102" s="10" t="s">
        <v>53</v>
      </c>
      <c r="H102" s="10">
        <v>16</v>
      </c>
      <c r="I102" s="10">
        <v>9</v>
      </c>
      <c r="J102" s="10">
        <v>11</v>
      </c>
      <c r="K102" s="17">
        <f t="shared" si="33"/>
        <v>20.125</v>
      </c>
      <c r="L102" s="10">
        <v>4</v>
      </c>
      <c r="M102" s="10">
        <v>0</v>
      </c>
      <c r="N102" s="10">
        <v>4</v>
      </c>
      <c r="O102" s="10" t="s">
        <v>32</v>
      </c>
      <c r="P102" s="10">
        <v>10</v>
      </c>
      <c r="Q102" s="10" t="s">
        <v>32</v>
      </c>
      <c r="R102" s="10"/>
      <c r="S102" s="10"/>
      <c r="T102" s="10"/>
      <c r="U102" s="10"/>
      <c r="V102" s="10"/>
      <c r="W102" s="10"/>
      <c r="X102" s="10">
        <v>0</v>
      </c>
      <c r="Y102" s="18">
        <v>0</v>
      </c>
      <c r="Z102" s="8">
        <f t="shared" si="34"/>
        <v>24.125</v>
      </c>
      <c r="AA102" s="19">
        <f t="shared" si="35"/>
        <v>38.125</v>
      </c>
      <c r="AB102" s="10">
        <f t="shared" si="36"/>
        <v>24.125</v>
      </c>
      <c r="AC102" s="10">
        <f t="shared" si="37"/>
        <v>24.125</v>
      </c>
      <c r="AD102" s="10">
        <f t="shared" si="38"/>
        <v>24.125</v>
      </c>
      <c r="AE102" s="10">
        <f t="shared" si="39"/>
        <v>24.125</v>
      </c>
      <c r="AF102" s="10" t="s">
        <v>55</v>
      </c>
      <c r="AG102" s="33">
        <f t="shared" si="40"/>
        <v>16</v>
      </c>
      <c r="AH102" s="20">
        <f t="shared" si="41"/>
        <v>9</v>
      </c>
      <c r="AI102" s="21">
        <f t="shared" si="42"/>
        <v>16.75</v>
      </c>
      <c r="AJ102" s="22">
        <f t="shared" si="43"/>
        <v>20.125</v>
      </c>
      <c r="AK102" s="23"/>
      <c r="AL102"/>
      <c r="AM102"/>
      <c r="AN102"/>
      <c r="AO102"/>
    </row>
    <row r="103" spans="1:41" ht="15.75" thickBot="1">
      <c r="A103" s="13">
        <v>102</v>
      </c>
      <c r="B103" s="13" t="s">
        <v>165</v>
      </c>
      <c r="C103" s="13" t="s">
        <v>282</v>
      </c>
      <c r="D103" s="13"/>
      <c r="E103" s="13" t="s">
        <v>244</v>
      </c>
      <c r="F103" s="66">
        <v>616553</v>
      </c>
      <c r="G103" s="13" t="s">
        <v>53</v>
      </c>
      <c r="H103" s="13">
        <v>13</v>
      </c>
      <c r="I103" s="13">
        <v>1</v>
      </c>
      <c r="J103" s="13">
        <v>9</v>
      </c>
      <c r="K103" s="24">
        <f t="shared" si="33"/>
        <v>14.625</v>
      </c>
      <c r="L103" s="13">
        <v>4</v>
      </c>
      <c r="M103" s="13">
        <v>5</v>
      </c>
      <c r="N103" s="13">
        <v>4</v>
      </c>
      <c r="O103" s="13" t="s">
        <v>32</v>
      </c>
      <c r="P103" s="13"/>
      <c r="Q103" s="13"/>
      <c r="R103" s="13"/>
      <c r="S103" s="13"/>
      <c r="T103" s="13"/>
      <c r="U103" s="13"/>
      <c r="V103" s="13"/>
      <c r="W103" s="13"/>
      <c r="X103" s="13">
        <v>0</v>
      </c>
      <c r="Y103" s="30">
        <v>0</v>
      </c>
      <c r="Z103" s="11">
        <f t="shared" si="34"/>
        <v>23.625</v>
      </c>
      <c r="AA103" s="25">
        <f t="shared" si="35"/>
        <v>27.625</v>
      </c>
      <c r="AB103" s="13">
        <f t="shared" si="36"/>
        <v>23.625</v>
      </c>
      <c r="AC103" s="13">
        <f t="shared" si="37"/>
        <v>23.625</v>
      </c>
      <c r="AD103" s="13">
        <f t="shared" si="38"/>
        <v>23.625</v>
      </c>
      <c r="AE103" s="13">
        <f t="shared" si="39"/>
        <v>23.625</v>
      </c>
      <c r="AF103" s="13" t="s">
        <v>55</v>
      </c>
      <c r="AG103" s="38">
        <f t="shared" si="40"/>
        <v>13</v>
      </c>
      <c r="AH103" s="26">
        <f t="shared" si="41"/>
        <v>1</v>
      </c>
      <c r="AI103" s="27">
        <f t="shared" si="42"/>
        <v>13.083333333333334</v>
      </c>
      <c r="AJ103" s="28">
        <f t="shared" si="43"/>
        <v>14.625</v>
      </c>
      <c r="AK103" s="31"/>
      <c r="AL103" s="12"/>
      <c r="AM103" s="12"/>
      <c r="AN103" s="12"/>
      <c r="AO103" s="12"/>
    </row>
    <row r="104" spans="1:41" ht="15.75" thickBot="1">
      <c r="A104" s="10">
        <v>103</v>
      </c>
      <c r="B104" s="10" t="s">
        <v>167</v>
      </c>
      <c r="C104" s="10" t="s">
        <v>47</v>
      </c>
      <c r="D104" s="10" t="s">
        <v>101</v>
      </c>
      <c r="E104" s="10" t="s">
        <v>138</v>
      </c>
      <c r="F104" s="65">
        <v>619378</v>
      </c>
      <c r="G104" s="10" t="s">
        <v>53</v>
      </c>
      <c r="H104" s="10">
        <v>12</v>
      </c>
      <c r="I104" s="10">
        <v>9</v>
      </c>
      <c r="J104" s="10">
        <v>0</v>
      </c>
      <c r="K104" s="17">
        <f t="shared" si="33"/>
        <v>14.125</v>
      </c>
      <c r="L104" s="10">
        <v>4</v>
      </c>
      <c r="M104" s="10">
        <v>5</v>
      </c>
      <c r="N104" s="10">
        <v>4</v>
      </c>
      <c r="O104" s="10" t="s">
        <v>32</v>
      </c>
      <c r="P104" s="10">
        <v>10</v>
      </c>
      <c r="Q104" s="10" t="s">
        <v>32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8">
        <v>0</v>
      </c>
      <c r="Z104" s="8">
        <f t="shared" si="34"/>
        <v>23.125</v>
      </c>
      <c r="AA104" s="19">
        <f t="shared" si="35"/>
        <v>37.125</v>
      </c>
      <c r="AB104" s="10">
        <f t="shared" si="36"/>
        <v>23.125</v>
      </c>
      <c r="AC104" s="10">
        <f t="shared" si="37"/>
        <v>23.125</v>
      </c>
      <c r="AD104" s="10">
        <f t="shared" si="38"/>
        <v>23.125</v>
      </c>
      <c r="AE104" s="10">
        <f t="shared" si="39"/>
        <v>23.125</v>
      </c>
      <c r="AF104" s="10" t="s">
        <v>55</v>
      </c>
      <c r="AG104" s="33">
        <f t="shared" si="40"/>
        <v>12</v>
      </c>
      <c r="AH104" s="20">
        <f t="shared" si="41"/>
        <v>9</v>
      </c>
      <c r="AI104" s="21">
        <f t="shared" si="42"/>
        <v>12.75</v>
      </c>
      <c r="AJ104" s="22">
        <f t="shared" si="43"/>
        <v>14.125</v>
      </c>
      <c r="AK104" s="23"/>
    </row>
    <row r="105" spans="1:41" ht="15.75" thickBot="1">
      <c r="A105" s="13">
        <v>104</v>
      </c>
      <c r="B105" s="10" t="s">
        <v>266</v>
      </c>
      <c r="C105" s="10" t="s">
        <v>267</v>
      </c>
      <c r="D105" s="10"/>
      <c r="E105" s="10" t="s">
        <v>244</v>
      </c>
      <c r="F105" s="65">
        <v>619484</v>
      </c>
      <c r="G105" s="10" t="s">
        <v>53</v>
      </c>
      <c r="H105" s="10">
        <v>12</v>
      </c>
      <c r="I105" s="10">
        <v>8</v>
      </c>
      <c r="J105" s="10">
        <v>8</v>
      </c>
      <c r="K105" s="17">
        <f t="shared" si="33"/>
        <v>14</v>
      </c>
      <c r="L105" s="10">
        <v>4</v>
      </c>
      <c r="M105" s="10">
        <v>5</v>
      </c>
      <c r="N105" s="10">
        <v>4</v>
      </c>
      <c r="O105" s="10" t="s">
        <v>32</v>
      </c>
      <c r="P105" s="10">
        <v>10</v>
      </c>
      <c r="Q105" s="10" t="s">
        <v>32</v>
      </c>
      <c r="R105" s="10"/>
      <c r="S105" s="10"/>
      <c r="T105" s="10"/>
      <c r="U105" s="10"/>
      <c r="V105" s="10"/>
      <c r="W105" s="10"/>
      <c r="X105" s="10">
        <v>0</v>
      </c>
      <c r="Y105" s="18">
        <v>0</v>
      </c>
      <c r="Z105" s="8">
        <f t="shared" si="34"/>
        <v>23</v>
      </c>
      <c r="AA105" s="19">
        <f t="shared" si="35"/>
        <v>37</v>
      </c>
      <c r="AB105" s="10">
        <f t="shared" si="36"/>
        <v>23</v>
      </c>
      <c r="AC105" s="10">
        <f t="shared" si="37"/>
        <v>23</v>
      </c>
      <c r="AD105" s="10">
        <f t="shared" si="38"/>
        <v>23</v>
      </c>
      <c r="AE105" s="10">
        <f t="shared" si="39"/>
        <v>23</v>
      </c>
      <c r="AF105" s="10" t="s">
        <v>55</v>
      </c>
      <c r="AG105" s="33">
        <f t="shared" si="40"/>
        <v>12</v>
      </c>
      <c r="AH105" s="20">
        <f t="shared" si="41"/>
        <v>8</v>
      </c>
      <c r="AI105" s="21">
        <f t="shared" si="42"/>
        <v>12.666666666666666</v>
      </c>
      <c r="AJ105" s="22">
        <f t="shared" si="43"/>
        <v>14</v>
      </c>
      <c r="AK105" s="23"/>
    </row>
    <row r="106" spans="1:41" ht="15.75" thickBot="1">
      <c r="A106" s="10">
        <v>105</v>
      </c>
      <c r="B106" s="10" t="s">
        <v>255</v>
      </c>
      <c r="C106" s="10" t="s">
        <v>256</v>
      </c>
      <c r="D106" s="10"/>
      <c r="E106" s="10" t="s">
        <v>244</v>
      </c>
      <c r="F106" s="65">
        <v>622544</v>
      </c>
      <c r="G106" s="10" t="s">
        <v>53</v>
      </c>
      <c r="H106" s="10">
        <v>12</v>
      </c>
      <c r="I106" s="10">
        <v>6</v>
      </c>
      <c r="J106" s="10">
        <v>22</v>
      </c>
      <c r="K106" s="17">
        <f t="shared" si="33"/>
        <v>13.875</v>
      </c>
      <c r="L106" s="10">
        <v>4</v>
      </c>
      <c r="M106" s="10">
        <v>5</v>
      </c>
      <c r="N106" s="10">
        <v>4</v>
      </c>
      <c r="O106" s="10" t="s">
        <v>32</v>
      </c>
      <c r="P106" s="10"/>
      <c r="Q106" s="10"/>
      <c r="R106" s="10"/>
      <c r="S106" s="10"/>
      <c r="T106" s="10"/>
      <c r="U106" s="10"/>
      <c r="V106" s="10"/>
      <c r="W106" s="10"/>
      <c r="X106" s="10">
        <v>0</v>
      </c>
      <c r="Y106" s="18">
        <v>0</v>
      </c>
      <c r="Z106" s="8">
        <f t="shared" si="34"/>
        <v>22.875</v>
      </c>
      <c r="AA106" s="19">
        <f t="shared" si="35"/>
        <v>26.875</v>
      </c>
      <c r="AB106" s="10">
        <f t="shared" si="36"/>
        <v>22.875</v>
      </c>
      <c r="AC106" s="10">
        <f t="shared" si="37"/>
        <v>22.875</v>
      </c>
      <c r="AD106" s="10">
        <f t="shared" si="38"/>
        <v>22.875</v>
      </c>
      <c r="AE106" s="10">
        <f t="shared" si="39"/>
        <v>22.875</v>
      </c>
      <c r="AF106" s="10" t="s">
        <v>55</v>
      </c>
      <c r="AG106" s="33">
        <f t="shared" si="40"/>
        <v>12</v>
      </c>
      <c r="AH106" s="20">
        <f t="shared" si="41"/>
        <v>7</v>
      </c>
      <c r="AI106" s="21">
        <f t="shared" si="42"/>
        <v>12.583333333333334</v>
      </c>
      <c r="AJ106" s="22">
        <f t="shared" si="43"/>
        <v>13.875</v>
      </c>
      <c r="AK106" s="23"/>
    </row>
    <row r="107" spans="1:41" ht="15.75" thickBot="1">
      <c r="A107" s="13">
        <v>106</v>
      </c>
      <c r="B107" s="10" t="s">
        <v>212</v>
      </c>
      <c r="C107" s="10" t="s">
        <v>213</v>
      </c>
      <c r="D107" s="10" t="s">
        <v>31</v>
      </c>
      <c r="E107" s="10" t="s">
        <v>214</v>
      </c>
      <c r="F107" s="65">
        <v>611505</v>
      </c>
      <c r="G107" s="10" t="s">
        <v>53</v>
      </c>
      <c r="H107" s="10">
        <v>15</v>
      </c>
      <c r="I107" s="10">
        <v>11</v>
      </c>
      <c r="J107" s="10">
        <v>13</v>
      </c>
      <c r="K107" s="17">
        <f t="shared" si="33"/>
        <v>18.875</v>
      </c>
      <c r="L107" s="10">
        <v>4</v>
      </c>
      <c r="M107" s="10">
        <v>0</v>
      </c>
      <c r="N107" s="10">
        <v>4</v>
      </c>
      <c r="O107" s="10" t="s">
        <v>32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8">
        <v>0</v>
      </c>
      <c r="Z107" s="8">
        <f t="shared" si="34"/>
        <v>22.875</v>
      </c>
      <c r="AA107" s="19">
        <f t="shared" si="35"/>
        <v>26.875</v>
      </c>
      <c r="AB107" s="10">
        <f t="shared" si="36"/>
        <v>22.875</v>
      </c>
      <c r="AC107" s="10">
        <f t="shared" si="37"/>
        <v>22.875</v>
      </c>
      <c r="AD107" s="10">
        <f t="shared" si="38"/>
        <v>22.875</v>
      </c>
      <c r="AE107" s="10">
        <f t="shared" si="39"/>
        <v>22.875</v>
      </c>
      <c r="AF107" s="10" t="s">
        <v>55</v>
      </c>
      <c r="AG107" s="33">
        <f t="shared" si="40"/>
        <v>15</v>
      </c>
      <c r="AH107" s="20">
        <f t="shared" si="41"/>
        <v>11</v>
      </c>
      <c r="AI107" s="21">
        <f t="shared" si="42"/>
        <v>15.916666666666666</v>
      </c>
      <c r="AJ107" s="22">
        <f t="shared" si="43"/>
        <v>18.875</v>
      </c>
      <c r="AK107" s="23"/>
    </row>
    <row r="108" spans="1:41" ht="15.75" thickBot="1">
      <c r="A108" s="10">
        <v>107</v>
      </c>
      <c r="B108" s="10" t="s">
        <v>279</v>
      </c>
      <c r="C108" s="10" t="s">
        <v>83</v>
      </c>
      <c r="D108" s="10"/>
      <c r="E108" s="10" t="s">
        <v>244</v>
      </c>
      <c r="F108" s="65">
        <v>611608</v>
      </c>
      <c r="G108" s="10" t="s">
        <v>53</v>
      </c>
      <c r="H108" s="10">
        <v>15</v>
      </c>
      <c r="I108" s="10">
        <v>6</v>
      </c>
      <c r="J108" s="10">
        <v>16</v>
      </c>
      <c r="K108" s="17">
        <f t="shared" si="33"/>
        <v>18.375</v>
      </c>
      <c r="L108" s="10">
        <v>4</v>
      </c>
      <c r="M108" s="10">
        <v>0</v>
      </c>
      <c r="N108" s="10">
        <v>4</v>
      </c>
      <c r="O108" s="10" t="s">
        <v>50</v>
      </c>
      <c r="P108" s="10">
        <v>10</v>
      </c>
      <c r="Q108" s="10" t="s">
        <v>50</v>
      </c>
      <c r="R108" s="10"/>
      <c r="S108" s="10"/>
      <c r="T108" s="10"/>
      <c r="U108" s="10"/>
      <c r="V108" s="10"/>
      <c r="W108" s="10"/>
      <c r="X108" s="10">
        <v>0</v>
      </c>
      <c r="Y108" s="18">
        <v>0</v>
      </c>
      <c r="Z108" s="8">
        <f t="shared" si="34"/>
        <v>22.375</v>
      </c>
      <c r="AA108" s="19">
        <f t="shared" si="35"/>
        <v>22.375</v>
      </c>
      <c r="AB108" s="10">
        <f t="shared" si="36"/>
        <v>36.375</v>
      </c>
      <c r="AC108" s="10">
        <f t="shared" si="37"/>
        <v>22.375</v>
      </c>
      <c r="AD108" s="10">
        <f t="shared" si="38"/>
        <v>22.375</v>
      </c>
      <c r="AE108" s="10">
        <f t="shared" si="39"/>
        <v>22.375</v>
      </c>
      <c r="AF108" s="10" t="s">
        <v>55</v>
      </c>
      <c r="AG108" s="33">
        <f t="shared" si="40"/>
        <v>15</v>
      </c>
      <c r="AH108" s="20">
        <f t="shared" si="41"/>
        <v>7</v>
      </c>
      <c r="AI108" s="21">
        <f t="shared" si="42"/>
        <v>15.583333333333334</v>
      </c>
      <c r="AJ108" s="22">
        <f t="shared" si="43"/>
        <v>18.375</v>
      </c>
      <c r="AK108" s="23"/>
    </row>
    <row r="109" spans="1:41" ht="15.75" thickBot="1">
      <c r="A109" s="13">
        <v>108</v>
      </c>
      <c r="B109" s="10" t="s">
        <v>234</v>
      </c>
      <c r="C109" s="10" t="s">
        <v>284</v>
      </c>
      <c r="D109" s="10"/>
      <c r="E109" s="10" t="s">
        <v>244</v>
      </c>
      <c r="F109" s="65">
        <v>622563</v>
      </c>
      <c r="G109" s="10" t="s">
        <v>53</v>
      </c>
      <c r="H109" s="10">
        <v>12</v>
      </c>
      <c r="I109" s="10">
        <v>2</v>
      </c>
      <c r="J109" s="10">
        <v>29</v>
      </c>
      <c r="K109" s="17">
        <f t="shared" si="33"/>
        <v>13.375</v>
      </c>
      <c r="L109" s="10">
        <v>4</v>
      </c>
      <c r="M109" s="10">
        <v>5</v>
      </c>
      <c r="N109" s="10">
        <v>4</v>
      </c>
      <c r="O109" s="10" t="s">
        <v>32</v>
      </c>
      <c r="P109" s="10">
        <v>10</v>
      </c>
      <c r="Q109" s="10" t="s">
        <v>32</v>
      </c>
      <c r="R109" s="10"/>
      <c r="S109" s="10"/>
      <c r="T109" s="10"/>
      <c r="U109" s="10"/>
      <c r="V109" s="10"/>
      <c r="W109" s="10"/>
      <c r="X109" s="10">
        <v>0</v>
      </c>
      <c r="Y109" s="18">
        <v>0</v>
      </c>
      <c r="Z109" s="8">
        <f t="shared" si="34"/>
        <v>22.375</v>
      </c>
      <c r="AA109" s="19">
        <f t="shared" si="35"/>
        <v>36.375</v>
      </c>
      <c r="AB109" s="10">
        <f t="shared" si="36"/>
        <v>22.375</v>
      </c>
      <c r="AC109" s="10">
        <f t="shared" si="37"/>
        <v>22.375</v>
      </c>
      <c r="AD109" s="10">
        <f t="shared" si="38"/>
        <v>22.375</v>
      </c>
      <c r="AE109" s="10">
        <f t="shared" si="39"/>
        <v>22.375</v>
      </c>
      <c r="AF109" s="10" t="s">
        <v>55</v>
      </c>
      <c r="AG109" s="33">
        <f t="shared" si="40"/>
        <v>12</v>
      </c>
      <c r="AH109" s="20">
        <f t="shared" si="41"/>
        <v>3</v>
      </c>
      <c r="AI109" s="21">
        <f t="shared" si="42"/>
        <v>12.25</v>
      </c>
      <c r="AJ109" s="22">
        <f t="shared" si="43"/>
        <v>13.375</v>
      </c>
      <c r="AK109" s="23"/>
    </row>
    <row r="110" spans="1:41" ht="15.75" thickBot="1">
      <c r="A110" s="10">
        <v>109</v>
      </c>
      <c r="B110" s="10" t="s">
        <v>124</v>
      </c>
      <c r="C110" s="10" t="s">
        <v>54</v>
      </c>
      <c r="D110" s="10"/>
      <c r="E110" s="10" t="s">
        <v>244</v>
      </c>
      <c r="F110" s="65">
        <v>620139</v>
      </c>
      <c r="G110" s="10" t="s">
        <v>53</v>
      </c>
      <c r="H110" s="10">
        <v>12</v>
      </c>
      <c r="I110" s="10">
        <v>0</v>
      </c>
      <c r="J110" s="10">
        <v>3</v>
      </c>
      <c r="K110" s="17">
        <f t="shared" si="33"/>
        <v>13</v>
      </c>
      <c r="L110" s="10">
        <v>4</v>
      </c>
      <c r="M110" s="10">
        <v>5</v>
      </c>
      <c r="N110" s="10">
        <v>0</v>
      </c>
      <c r="O110" s="10"/>
      <c r="P110" s="10">
        <v>10</v>
      </c>
      <c r="Q110" s="10" t="s">
        <v>300</v>
      </c>
      <c r="R110" s="10"/>
      <c r="S110" s="10"/>
      <c r="T110" s="10"/>
      <c r="U110" s="10"/>
      <c r="V110" s="10"/>
      <c r="W110" s="10"/>
      <c r="X110" s="10">
        <v>0</v>
      </c>
      <c r="Y110" s="18">
        <v>0</v>
      </c>
      <c r="Z110" s="8">
        <f t="shared" si="34"/>
        <v>22</v>
      </c>
      <c r="AA110" s="19">
        <f t="shared" si="35"/>
        <v>22</v>
      </c>
      <c r="AB110" s="10">
        <f t="shared" si="36"/>
        <v>22</v>
      </c>
      <c r="AC110" s="10">
        <f t="shared" si="37"/>
        <v>22</v>
      </c>
      <c r="AD110" s="10">
        <f t="shared" si="38"/>
        <v>22</v>
      </c>
      <c r="AE110" s="10">
        <f t="shared" si="39"/>
        <v>32</v>
      </c>
      <c r="AF110" s="10" t="s">
        <v>55</v>
      </c>
      <c r="AG110" s="33">
        <f t="shared" si="40"/>
        <v>12</v>
      </c>
      <c r="AH110" s="20">
        <f t="shared" si="41"/>
        <v>0</v>
      </c>
      <c r="AI110" s="21">
        <f t="shared" si="42"/>
        <v>12</v>
      </c>
      <c r="AJ110" s="22">
        <f t="shared" si="43"/>
        <v>13</v>
      </c>
      <c r="AK110" s="23"/>
    </row>
    <row r="111" spans="1:41" ht="15.75" thickBot="1">
      <c r="A111" s="13">
        <v>110</v>
      </c>
      <c r="B111" s="10" t="s">
        <v>288</v>
      </c>
      <c r="C111" s="10" t="s">
        <v>113</v>
      </c>
      <c r="D111" s="10"/>
      <c r="E111" s="10" t="s">
        <v>244</v>
      </c>
      <c r="F111" s="65">
        <v>615379</v>
      </c>
      <c r="G111" s="10" t="s">
        <v>53</v>
      </c>
      <c r="H111" s="10">
        <v>15</v>
      </c>
      <c r="I111" s="10">
        <v>2</v>
      </c>
      <c r="J111" s="10">
        <v>9</v>
      </c>
      <c r="K111" s="17">
        <f t="shared" si="33"/>
        <v>17.75</v>
      </c>
      <c r="L111" s="10">
        <v>4</v>
      </c>
      <c r="M111" s="10">
        <v>0</v>
      </c>
      <c r="N111" s="10">
        <v>4</v>
      </c>
      <c r="O111" s="10" t="s">
        <v>32</v>
      </c>
      <c r="P111" s="10"/>
      <c r="Q111" s="10"/>
      <c r="R111" s="10"/>
      <c r="S111" s="10"/>
      <c r="T111" s="10"/>
      <c r="U111" s="10"/>
      <c r="V111" s="10"/>
      <c r="W111" s="10"/>
      <c r="X111" s="10">
        <v>0</v>
      </c>
      <c r="Y111" s="18">
        <v>0</v>
      </c>
      <c r="Z111" s="8">
        <f t="shared" si="34"/>
        <v>21.75</v>
      </c>
      <c r="AA111" s="19">
        <f t="shared" si="35"/>
        <v>25.75</v>
      </c>
      <c r="AB111" s="10">
        <f t="shared" si="36"/>
        <v>21.75</v>
      </c>
      <c r="AC111" s="10">
        <f t="shared" si="37"/>
        <v>21.75</v>
      </c>
      <c r="AD111" s="10">
        <f t="shared" si="38"/>
        <v>21.75</v>
      </c>
      <c r="AE111" s="10">
        <f t="shared" si="39"/>
        <v>21.75</v>
      </c>
      <c r="AF111" s="10" t="s">
        <v>55</v>
      </c>
      <c r="AG111" s="33">
        <f t="shared" si="40"/>
        <v>15</v>
      </c>
      <c r="AH111" s="20">
        <f t="shared" si="41"/>
        <v>2</v>
      </c>
      <c r="AI111" s="21">
        <f t="shared" si="42"/>
        <v>15.166666666666666</v>
      </c>
      <c r="AJ111" s="22">
        <f t="shared" si="43"/>
        <v>17.75</v>
      </c>
      <c r="AK111" s="23"/>
    </row>
    <row r="112" spans="1:41" ht="15.75" thickBot="1">
      <c r="A112" s="10">
        <v>111</v>
      </c>
      <c r="B112" s="10" t="s">
        <v>120</v>
      </c>
      <c r="C112" s="10" t="s">
        <v>54</v>
      </c>
      <c r="D112" s="10" t="s">
        <v>77</v>
      </c>
      <c r="E112" s="10" t="s">
        <v>121</v>
      </c>
      <c r="F112" s="65">
        <v>606307</v>
      </c>
      <c r="G112" s="10" t="s">
        <v>53</v>
      </c>
      <c r="H112" s="10">
        <v>17</v>
      </c>
      <c r="I112" s="10">
        <v>5</v>
      </c>
      <c r="J112" s="10">
        <v>4</v>
      </c>
      <c r="K112" s="17">
        <f t="shared" si="33"/>
        <v>21.125</v>
      </c>
      <c r="L112" s="10">
        <v>0</v>
      </c>
      <c r="M112" s="10">
        <v>0</v>
      </c>
      <c r="N112" s="10">
        <v>4</v>
      </c>
      <c r="O112" s="10" t="s">
        <v>32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8">
        <v>0</v>
      </c>
      <c r="Z112" s="8">
        <f t="shared" si="34"/>
        <v>21.125</v>
      </c>
      <c r="AA112" s="19">
        <f t="shared" si="35"/>
        <v>25.125</v>
      </c>
      <c r="AB112" s="10">
        <f t="shared" si="36"/>
        <v>21.125</v>
      </c>
      <c r="AC112" s="10">
        <f t="shared" si="37"/>
        <v>21.125</v>
      </c>
      <c r="AD112" s="10">
        <f t="shared" si="38"/>
        <v>21.125</v>
      </c>
      <c r="AE112" s="10">
        <f t="shared" si="39"/>
        <v>21.125</v>
      </c>
      <c r="AF112" s="10" t="s">
        <v>55</v>
      </c>
      <c r="AG112" s="33">
        <f t="shared" si="40"/>
        <v>17</v>
      </c>
      <c r="AH112" s="20">
        <f t="shared" si="41"/>
        <v>5</v>
      </c>
      <c r="AI112" s="21">
        <f t="shared" si="42"/>
        <v>17.416666666666668</v>
      </c>
      <c r="AJ112" s="22">
        <f t="shared" si="43"/>
        <v>21.125</v>
      </c>
      <c r="AK112" s="23"/>
    </row>
    <row r="113" spans="1:41" ht="15.75" thickBot="1">
      <c r="A113" s="13">
        <v>112</v>
      </c>
      <c r="B113" s="10" t="s">
        <v>219</v>
      </c>
      <c r="C113" s="10" t="s">
        <v>97</v>
      </c>
      <c r="D113" s="10" t="s">
        <v>36</v>
      </c>
      <c r="E113" s="10" t="s">
        <v>220</v>
      </c>
      <c r="F113" s="65">
        <v>611235</v>
      </c>
      <c r="G113" s="10" t="s">
        <v>53</v>
      </c>
      <c r="H113" s="10">
        <v>17</v>
      </c>
      <c r="I113" s="10">
        <v>1</v>
      </c>
      <c r="J113" s="10">
        <v>11</v>
      </c>
      <c r="K113" s="17">
        <f t="shared" si="33"/>
        <v>20.625</v>
      </c>
      <c r="L113" s="10">
        <v>0</v>
      </c>
      <c r="M113" s="10">
        <v>0</v>
      </c>
      <c r="N113" s="10">
        <v>4</v>
      </c>
      <c r="O113" s="10" t="s">
        <v>50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3</v>
      </c>
      <c r="W113" s="10" t="s">
        <v>50</v>
      </c>
      <c r="X113" s="10">
        <v>0</v>
      </c>
      <c r="Y113" s="18">
        <v>0</v>
      </c>
      <c r="Z113" s="8">
        <f t="shared" si="34"/>
        <v>20.625</v>
      </c>
      <c r="AA113" s="19">
        <f t="shared" si="35"/>
        <v>20.625</v>
      </c>
      <c r="AB113" s="10">
        <f t="shared" si="36"/>
        <v>27.625</v>
      </c>
      <c r="AC113" s="10">
        <f t="shared" si="37"/>
        <v>20.625</v>
      </c>
      <c r="AD113" s="10">
        <f t="shared" si="38"/>
        <v>20.625</v>
      </c>
      <c r="AE113" s="10">
        <f t="shared" si="39"/>
        <v>20.625</v>
      </c>
      <c r="AF113" s="10" t="s">
        <v>55</v>
      </c>
      <c r="AG113" s="33">
        <f t="shared" si="40"/>
        <v>17</v>
      </c>
      <c r="AH113" s="20">
        <f t="shared" si="41"/>
        <v>1</v>
      </c>
      <c r="AI113" s="21">
        <f t="shared" si="42"/>
        <v>17.083333333333332</v>
      </c>
      <c r="AJ113" s="22">
        <f t="shared" si="43"/>
        <v>20.625</v>
      </c>
      <c r="AK113" s="23"/>
    </row>
    <row r="114" spans="1:41" s="12" customFormat="1" ht="15.75" thickBot="1">
      <c r="A114" s="10">
        <v>113</v>
      </c>
      <c r="B114" s="10" t="s">
        <v>270</v>
      </c>
      <c r="C114" s="10" t="s">
        <v>271</v>
      </c>
      <c r="D114" s="10"/>
      <c r="E114" s="10" t="s">
        <v>244</v>
      </c>
      <c r="F114" s="65">
        <v>608627</v>
      </c>
      <c r="G114" s="10" t="s">
        <v>53</v>
      </c>
      <c r="H114" s="10">
        <v>16</v>
      </c>
      <c r="I114" s="10">
        <v>3</v>
      </c>
      <c r="J114" s="10">
        <v>13</v>
      </c>
      <c r="K114" s="17">
        <f t="shared" si="33"/>
        <v>19.375</v>
      </c>
      <c r="L114" s="10">
        <v>0</v>
      </c>
      <c r="M114" s="10">
        <v>0</v>
      </c>
      <c r="N114" s="10">
        <v>4</v>
      </c>
      <c r="O114" s="10" t="s">
        <v>32</v>
      </c>
      <c r="P114" s="10"/>
      <c r="Q114" s="10"/>
      <c r="R114" s="10"/>
      <c r="S114" s="10"/>
      <c r="T114" s="10"/>
      <c r="U114" s="10"/>
      <c r="V114" s="10"/>
      <c r="W114" s="10"/>
      <c r="X114" s="10">
        <v>0</v>
      </c>
      <c r="Y114" s="18">
        <v>0</v>
      </c>
      <c r="Z114" s="8">
        <f t="shared" si="34"/>
        <v>19.375</v>
      </c>
      <c r="AA114" s="19">
        <f t="shared" si="35"/>
        <v>23.375</v>
      </c>
      <c r="AB114" s="10">
        <f t="shared" si="36"/>
        <v>19.375</v>
      </c>
      <c r="AC114" s="10">
        <f t="shared" si="37"/>
        <v>19.375</v>
      </c>
      <c r="AD114" s="10">
        <f t="shared" si="38"/>
        <v>19.375</v>
      </c>
      <c r="AE114" s="10">
        <f t="shared" si="39"/>
        <v>19.375</v>
      </c>
      <c r="AF114" s="10" t="s">
        <v>55</v>
      </c>
      <c r="AG114" s="33">
        <f t="shared" si="40"/>
        <v>16</v>
      </c>
      <c r="AH114" s="20">
        <f t="shared" si="41"/>
        <v>3</v>
      </c>
      <c r="AI114" s="21">
        <f t="shared" si="42"/>
        <v>16.25</v>
      </c>
      <c r="AJ114" s="22">
        <f t="shared" si="43"/>
        <v>19.375</v>
      </c>
      <c r="AK114" s="23"/>
      <c r="AL114"/>
      <c r="AM114"/>
      <c r="AN114"/>
      <c r="AO114"/>
    </row>
    <row r="115" spans="1:41" ht="15.75" thickBot="1">
      <c r="A115" s="13">
        <v>114</v>
      </c>
      <c r="B115" s="13" t="s">
        <v>189</v>
      </c>
      <c r="C115" s="13" t="s">
        <v>190</v>
      </c>
      <c r="D115" s="13" t="s">
        <v>101</v>
      </c>
      <c r="E115" s="13" t="s">
        <v>191</v>
      </c>
      <c r="F115" s="66">
        <v>611527</v>
      </c>
      <c r="G115" s="13" t="s">
        <v>53</v>
      </c>
      <c r="H115" s="13">
        <v>15</v>
      </c>
      <c r="I115" s="13">
        <v>11</v>
      </c>
      <c r="J115" s="13">
        <v>5</v>
      </c>
      <c r="K115" s="24">
        <f t="shared" si="33"/>
        <v>18.875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30">
        <v>0</v>
      </c>
      <c r="Z115" s="11">
        <f t="shared" si="34"/>
        <v>18.875</v>
      </c>
      <c r="AA115" s="25">
        <f t="shared" si="35"/>
        <v>18.875</v>
      </c>
      <c r="AB115" s="13">
        <f t="shared" si="36"/>
        <v>18.875</v>
      </c>
      <c r="AC115" s="13">
        <f t="shared" si="37"/>
        <v>18.875</v>
      </c>
      <c r="AD115" s="13">
        <f t="shared" si="38"/>
        <v>18.875</v>
      </c>
      <c r="AE115" s="13">
        <f t="shared" si="39"/>
        <v>18.875</v>
      </c>
      <c r="AF115" s="13" t="s">
        <v>55</v>
      </c>
      <c r="AG115" s="38">
        <f t="shared" si="40"/>
        <v>15</v>
      </c>
      <c r="AH115" s="26">
        <f t="shared" si="41"/>
        <v>11</v>
      </c>
      <c r="AI115" s="27">
        <f t="shared" si="42"/>
        <v>15.916666666666666</v>
      </c>
      <c r="AJ115" s="28">
        <f t="shared" si="43"/>
        <v>18.875</v>
      </c>
      <c r="AK115" s="31"/>
      <c r="AL115" s="12"/>
      <c r="AM115" s="12"/>
      <c r="AN115" s="12"/>
      <c r="AO115" s="12"/>
    </row>
    <row r="116" spans="1:41" ht="15.75" thickBot="1">
      <c r="A116" s="10">
        <v>115</v>
      </c>
      <c r="B116" s="10" t="s">
        <v>303</v>
      </c>
      <c r="C116" s="10" t="s">
        <v>130</v>
      </c>
      <c r="D116" s="10"/>
      <c r="E116" s="10" t="s">
        <v>244</v>
      </c>
      <c r="F116" s="65">
        <v>622399</v>
      </c>
      <c r="G116" s="10" t="s">
        <v>53</v>
      </c>
      <c r="H116" s="10">
        <v>12</v>
      </c>
      <c r="I116" s="10">
        <v>10</v>
      </c>
      <c r="J116" s="10">
        <v>25</v>
      </c>
      <c r="K116" s="17">
        <f t="shared" si="33"/>
        <v>14.375</v>
      </c>
      <c r="L116" s="10">
        <v>4</v>
      </c>
      <c r="M116" s="10">
        <v>0</v>
      </c>
      <c r="N116" s="10">
        <v>4</v>
      </c>
      <c r="O116" s="10" t="s">
        <v>32</v>
      </c>
      <c r="P116" s="10">
        <v>10</v>
      </c>
      <c r="Q116" s="10" t="s">
        <v>32</v>
      </c>
      <c r="R116" s="10"/>
      <c r="S116" s="10"/>
      <c r="T116" s="10"/>
      <c r="U116" s="10"/>
      <c r="V116" s="10">
        <v>3</v>
      </c>
      <c r="W116" s="10" t="s">
        <v>32</v>
      </c>
      <c r="X116" s="10">
        <v>0</v>
      </c>
      <c r="Y116" s="18">
        <v>0</v>
      </c>
      <c r="Z116" s="8">
        <f t="shared" si="34"/>
        <v>18.375</v>
      </c>
      <c r="AA116" s="19">
        <f t="shared" si="35"/>
        <v>35.375</v>
      </c>
      <c r="AB116" s="10">
        <f t="shared" si="36"/>
        <v>18.375</v>
      </c>
      <c r="AC116" s="10">
        <f t="shared" si="37"/>
        <v>18.375</v>
      </c>
      <c r="AD116" s="10">
        <f t="shared" si="38"/>
        <v>18.375</v>
      </c>
      <c r="AE116" s="10">
        <f t="shared" si="39"/>
        <v>18.375</v>
      </c>
      <c r="AF116" s="10" t="s">
        <v>55</v>
      </c>
      <c r="AG116" s="33">
        <f t="shared" si="40"/>
        <v>12</v>
      </c>
      <c r="AH116" s="20">
        <f t="shared" si="41"/>
        <v>11</v>
      </c>
      <c r="AI116" s="21">
        <f t="shared" si="42"/>
        <v>12.916666666666666</v>
      </c>
      <c r="AJ116" s="22">
        <f t="shared" si="43"/>
        <v>14.375</v>
      </c>
      <c r="AK116" s="23"/>
    </row>
    <row r="117" spans="1:41" ht="15.75" thickBot="1">
      <c r="A117" s="13">
        <v>116</v>
      </c>
      <c r="B117" s="10" t="s">
        <v>265</v>
      </c>
      <c r="C117" s="10" t="s">
        <v>233</v>
      </c>
      <c r="D117" s="10"/>
      <c r="E117" s="10" t="s">
        <v>244</v>
      </c>
      <c r="F117" s="65">
        <v>608540</v>
      </c>
      <c r="G117" s="10" t="s">
        <v>53</v>
      </c>
      <c r="H117" s="10">
        <v>15</v>
      </c>
      <c r="I117" s="10">
        <v>1</v>
      </c>
      <c r="J117" s="10">
        <v>8</v>
      </c>
      <c r="K117" s="17">
        <f t="shared" si="33"/>
        <v>17.625</v>
      </c>
      <c r="L117" s="10">
        <v>0</v>
      </c>
      <c r="M117" s="10">
        <v>0</v>
      </c>
      <c r="N117" s="10">
        <v>4</v>
      </c>
      <c r="O117" s="10" t="s">
        <v>32</v>
      </c>
      <c r="P117" s="10"/>
      <c r="Q117" s="10"/>
      <c r="R117" s="10"/>
      <c r="S117" s="10"/>
      <c r="T117" s="10"/>
      <c r="U117" s="10"/>
      <c r="V117" s="10"/>
      <c r="W117" s="10"/>
      <c r="X117" s="10">
        <v>0</v>
      </c>
      <c r="Y117" s="18">
        <v>0</v>
      </c>
      <c r="Z117" s="8">
        <f t="shared" si="34"/>
        <v>17.625</v>
      </c>
      <c r="AA117" s="19">
        <f t="shared" si="35"/>
        <v>21.625</v>
      </c>
      <c r="AB117" s="10">
        <f t="shared" si="36"/>
        <v>17.625</v>
      </c>
      <c r="AC117" s="10">
        <f t="shared" si="37"/>
        <v>17.625</v>
      </c>
      <c r="AD117" s="10">
        <f t="shared" si="38"/>
        <v>17.625</v>
      </c>
      <c r="AE117" s="10">
        <f t="shared" si="39"/>
        <v>17.625</v>
      </c>
      <c r="AF117" s="10" t="s">
        <v>55</v>
      </c>
      <c r="AG117" s="33">
        <f t="shared" si="40"/>
        <v>15</v>
      </c>
      <c r="AH117" s="20">
        <f t="shared" si="41"/>
        <v>1</v>
      </c>
      <c r="AI117" s="21">
        <f t="shared" si="42"/>
        <v>15.083333333333334</v>
      </c>
      <c r="AJ117" s="22">
        <f t="shared" si="43"/>
        <v>17.625</v>
      </c>
      <c r="AK117" s="23"/>
    </row>
    <row r="118" spans="1:41" ht="15.75" thickBot="1">
      <c r="A118" s="10">
        <v>117</v>
      </c>
      <c r="B118" s="10" t="s">
        <v>301</v>
      </c>
      <c r="C118" s="10" t="s">
        <v>302</v>
      </c>
      <c r="D118" s="10"/>
      <c r="E118" s="10" t="s">
        <v>244</v>
      </c>
      <c r="F118" s="65">
        <v>622753</v>
      </c>
      <c r="G118" s="10" t="s">
        <v>53</v>
      </c>
      <c r="H118" s="10">
        <v>12</v>
      </c>
      <c r="I118" s="10">
        <v>5</v>
      </c>
      <c r="J118" s="10">
        <v>14</v>
      </c>
      <c r="K118" s="17">
        <f t="shared" si="33"/>
        <v>13.625</v>
      </c>
      <c r="L118" s="10">
        <v>4</v>
      </c>
      <c r="M118" s="10">
        <v>0</v>
      </c>
      <c r="N118" s="10">
        <v>4</v>
      </c>
      <c r="O118" s="10" t="s">
        <v>81</v>
      </c>
      <c r="P118" s="10">
        <v>10</v>
      </c>
      <c r="Q118" s="10" t="s">
        <v>48</v>
      </c>
      <c r="R118" s="10"/>
      <c r="S118" s="10"/>
      <c r="T118" s="10"/>
      <c r="U118" s="10"/>
      <c r="V118" s="10"/>
      <c r="W118" s="10"/>
      <c r="X118" s="10">
        <v>0</v>
      </c>
      <c r="Y118" s="18">
        <v>0</v>
      </c>
      <c r="Z118" s="8">
        <f t="shared" si="34"/>
        <v>17.625</v>
      </c>
      <c r="AA118" s="19">
        <f t="shared" si="35"/>
        <v>17.625</v>
      </c>
      <c r="AB118" s="10">
        <f t="shared" si="36"/>
        <v>17.625</v>
      </c>
      <c r="AC118" s="10">
        <f t="shared" si="37"/>
        <v>21.625</v>
      </c>
      <c r="AD118" s="10">
        <f t="shared" si="38"/>
        <v>27.625</v>
      </c>
      <c r="AE118" s="10">
        <f t="shared" si="39"/>
        <v>17.625</v>
      </c>
      <c r="AF118" s="10" t="s">
        <v>55</v>
      </c>
      <c r="AG118" s="33">
        <f t="shared" si="40"/>
        <v>12</v>
      </c>
      <c r="AH118" s="20">
        <f t="shared" si="41"/>
        <v>5</v>
      </c>
      <c r="AI118" s="21">
        <f t="shared" si="42"/>
        <v>12.416666666666666</v>
      </c>
      <c r="AJ118" s="22">
        <f t="shared" si="43"/>
        <v>13.625</v>
      </c>
      <c r="AK118" s="23"/>
    </row>
    <row r="119" spans="1:41" ht="15.75" thickBot="1">
      <c r="A119" s="13">
        <v>118</v>
      </c>
      <c r="B119" s="10" t="s">
        <v>278</v>
      </c>
      <c r="C119" s="10" t="s">
        <v>46</v>
      </c>
      <c r="D119" s="10"/>
      <c r="E119" s="10" t="s">
        <v>244</v>
      </c>
      <c r="F119" s="65">
        <v>700626</v>
      </c>
      <c r="G119" s="10" t="s">
        <v>53</v>
      </c>
      <c r="H119" s="10">
        <v>12</v>
      </c>
      <c r="I119" s="10">
        <v>4</v>
      </c>
      <c r="J119" s="10">
        <v>6</v>
      </c>
      <c r="K119" s="17">
        <f t="shared" si="33"/>
        <v>13.5</v>
      </c>
      <c r="L119" s="10">
        <v>4</v>
      </c>
      <c r="M119" s="10">
        <v>0</v>
      </c>
      <c r="N119" s="10">
        <v>4</v>
      </c>
      <c r="O119" s="10" t="s">
        <v>32</v>
      </c>
      <c r="P119" s="10">
        <v>10</v>
      </c>
      <c r="Q119" s="10" t="s">
        <v>32</v>
      </c>
      <c r="R119" s="10"/>
      <c r="S119" s="10"/>
      <c r="T119" s="10"/>
      <c r="U119" s="10"/>
      <c r="V119" s="10"/>
      <c r="W119" s="10"/>
      <c r="X119" s="10">
        <v>0</v>
      </c>
      <c r="Y119" s="18">
        <v>0</v>
      </c>
      <c r="Z119" s="8">
        <f t="shared" si="34"/>
        <v>17.5</v>
      </c>
      <c r="AA119" s="19">
        <f t="shared" si="35"/>
        <v>31.5</v>
      </c>
      <c r="AB119" s="10">
        <f t="shared" si="36"/>
        <v>17.5</v>
      </c>
      <c r="AC119" s="10">
        <f t="shared" si="37"/>
        <v>17.5</v>
      </c>
      <c r="AD119" s="10">
        <f t="shared" si="38"/>
        <v>17.5</v>
      </c>
      <c r="AE119" s="10">
        <f t="shared" si="39"/>
        <v>17.5</v>
      </c>
      <c r="AF119" s="10" t="s">
        <v>55</v>
      </c>
      <c r="AG119" s="33">
        <f t="shared" si="40"/>
        <v>12</v>
      </c>
      <c r="AH119" s="20">
        <f t="shared" si="41"/>
        <v>4</v>
      </c>
      <c r="AI119" s="21">
        <f t="shared" si="42"/>
        <v>12.333333333333334</v>
      </c>
      <c r="AJ119" s="22">
        <f t="shared" si="43"/>
        <v>13.5</v>
      </c>
      <c r="AK119" s="23"/>
    </row>
    <row r="120" spans="1:41" ht="15.75" thickBot="1">
      <c r="A120" s="10">
        <v>119</v>
      </c>
      <c r="B120" s="10" t="s">
        <v>168</v>
      </c>
      <c r="C120" s="10" t="s">
        <v>250</v>
      </c>
      <c r="D120" s="10"/>
      <c r="E120" s="10" t="s">
        <v>244</v>
      </c>
      <c r="F120" s="65">
        <v>608788</v>
      </c>
      <c r="G120" s="10" t="s">
        <v>53</v>
      </c>
      <c r="H120" s="10">
        <v>15</v>
      </c>
      <c r="I120" s="10">
        <v>0</v>
      </c>
      <c r="J120" s="10">
        <v>0</v>
      </c>
      <c r="K120" s="17">
        <f t="shared" si="33"/>
        <v>17.5</v>
      </c>
      <c r="L120" s="10">
        <v>0</v>
      </c>
      <c r="M120" s="10">
        <v>0</v>
      </c>
      <c r="N120" s="10">
        <v>4</v>
      </c>
      <c r="O120" s="10" t="s">
        <v>32</v>
      </c>
      <c r="P120" s="10">
        <v>0</v>
      </c>
      <c r="Q120" s="10"/>
      <c r="R120" s="10"/>
      <c r="S120" s="10"/>
      <c r="T120" s="10"/>
      <c r="U120" s="10"/>
      <c r="V120" s="10"/>
      <c r="W120" s="10"/>
      <c r="X120" s="10">
        <v>0</v>
      </c>
      <c r="Y120" s="18">
        <v>0</v>
      </c>
      <c r="Z120" s="8">
        <f t="shared" si="34"/>
        <v>17.5</v>
      </c>
      <c r="AA120" s="19">
        <f t="shared" si="35"/>
        <v>21.5</v>
      </c>
      <c r="AB120" s="10">
        <f t="shared" si="36"/>
        <v>17.5</v>
      </c>
      <c r="AC120" s="10">
        <f t="shared" si="37"/>
        <v>17.5</v>
      </c>
      <c r="AD120" s="10">
        <f t="shared" si="38"/>
        <v>17.5</v>
      </c>
      <c r="AE120" s="10">
        <f t="shared" si="39"/>
        <v>17.5</v>
      </c>
      <c r="AF120" s="10" t="s">
        <v>55</v>
      </c>
      <c r="AG120" s="33">
        <f t="shared" si="40"/>
        <v>15</v>
      </c>
      <c r="AH120" s="20">
        <f t="shared" si="41"/>
        <v>0</v>
      </c>
      <c r="AI120" s="21">
        <f t="shared" si="42"/>
        <v>15</v>
      </c>
      <c r="AJ120" s="22">
        <f t="shared" si="43"/>
        <v>17.5</v>
      </c>
      <c r="AK120" s="23"/>
    </row>
    <row r="121" spans="1:41" s="12" customFormat="1" ht="15.75" thickBot="1">
      <c r="A121" s="13">
        <v>120</v>
      </c>
      <c r="B121" s="10" t="s">
        <v>248</v>
      </c>
      <c r="C121" s="10" t="s">
        <v>249</v>
      </c>
      <c r="D121" s="10"/>
      <c r="E121" s="10" t="s">
        <v>244</v>
      </c>
      <c r="F121" s="65">
        <v>616226</v>
      </c>
      <c r="G121" s="10" t="s">
        <v>53</v>
      </c>
      <c r="H121" s="10">
        <v>14</v>
      </c>
      <c r="I121" s="10">
        <v>6</v>
      </c>
      <c r="J121" s="10">
        <v>13</v>
      </c>
      <c r="K121" s="17">
        <f t="shared" si="33"/>
        <v>16.75</v>
      </c>
      <c r="L121" s="10">
        <v>0</v>
      </c>
      <c r="M121" s="10">
        <v>0</v>
      </c>
      <c r="N121" s="10">
        <v>4</v>
      </c>
      <c r="O121" s="10" t="s">
        <v>32</v>
      </c>
      <c r="P121" s="10"/>
      <c r="Q121" s="10"/>
      <c r="R121" s="10"/>
      <c r="S121" s="10"/>
      <c r="T121" s="10"/>
      <c r="U121" s="10"/>
      <c r="V121" s="10"/>
      <c r="W121" s="10"/>
      <c r="X121" s="10">
        <v>0</v>
      </c>
      <c r="Y121" s="18">
        <v>0</v>
      </c>
      <c r="Z121" s="8">
        <f t="shared" si="34"/>
        <v>16.75</v>
      </c>
      <c r="AA121" s="19">
        <f t="shared" si="35"/>
        <v>20.75</v>
      </c>
      <c r="AB121" s="10">
        <f t="shared" si="36"/>
        <v>16.75</v>
      </c>
      <c r="AC121" s="10">
        <f t="shared" si="37"/>
        <v>16.75</v>
      </c>
      <c r="AD121" s="10">
        <f t="shared" si="38"/>
        <v>16.75</v>
      </c>
      <c r="AE121" s="10">
        <f t="shared" si="39"/>
        <v>16.75</v>
      </c>
      <c r="AF121" s="10" t="s">
        <v>55</v>
      </c>
      <c r="AG121" s="33">
        <f t="shared" si="40"/>
        <v>14</v>
      </c>
      <c r="AH121" s="20">
        <f t="shared" si="41"/>
        <v>6</v>
      </c>
      <c r="AI121" s="21">
        <f t="shared" si="42"/>
        <v>14.5</v>
      </c>
      <c r="AJ121" s="22">
        <f t="shared" si="43"/>
        <v>16.75</v>
      </c>
      <c r="AK121" s="23"/>
      <c r="AL121"/>
      <c r="AM121"/>
      <c r="AN121"/>
      <c r="AO121"/>
    </row>
    <row r="122" spans="1:41" ht="15.75" thickBot="1">
      <c r="A122" s="10">
        <v>121</v>
      </c>
      <c r="B122" s="13" t="s">
        <v>118</v>
      </c>
      <c r="C122" s="13" t="s">
        <v>119</v>
      </c>
      <c r="D122" s="13"/>
      <c r="E122" s="13" t="s">
        <v>244</v>
      </c>
      <c r="F122" s="66">
        <v>611705</v>
      </c>
      <c r="G122" s="13" t="s">
        <v>53</v>
      </c>
      <c r="H122" s="13">
        <v>14</v>
      </c>
      <c r="I122" s="13">
        <v>5</v>
      </c>
      <c r="J122" s="13">
        <v>12</v>
      </c>
      <c r="K122" s="24">
        <f t="shared" si="33"/>
        <v>16.625</v>
      </c>
      <c r="L122" s="13">
        <v>0</v>
      </c>
      <c r="M122" s="13">
        <v>0</v>
      </c>
      <c r="N122" s="13">
        <v>4</v>
      </c>
      <c r="O122" s="13" t="s">
        <v>32</v>
      </c>
      <c r="P122" s="13"/>
      <c r="Q122" s="13"/>
      <c r="R122" s="13"/>
      <c r="S122" s="13"/>
      <c r="T122" s="13"/>
      <c r="U122" s="13"/>
      <c r="V122" s="13">
        <v>3</v>
      </c>
      <c r="W122" s="13" t="s">
        <v>32</v>
      </c>
      <c r="X122" s="13">
        <v>0</v>
      </c>
      <c r="Y122" s="30">
        <v>0</v>
      </c>
      <c r="Z122" s="11">
        <f t="shared" si="34"/>
        <v>16.625</v>
      </c>
      <c r="AA122" s="25">
        <f t="shared" si="35"/>
        <v>23.625</v>
      </c>
      <c r="AB122" s="13">
        <f t="shared" si="36"/>
        <v>16.625</v>
      </c>
      <c r="AC122" s="13">
        <f t="shared" si="37"/>
        <v>16.625</v>
      </c>
      <c r="AD122" s="13">
        <f t="shared" si="38"/>
        <v>16.625</v>
      </c>
      <c r="AE122" s="13">
        <f t="shared" si="39"/>
        <v>16.625</v>
      </c>
      <c r="AF122" s="13" t="s">
        <v>55</v>
      </c>
      <c r="AG122" s="38">
        <f t="shared" si="40"/>
        <v>14</v>
      </c>
      <c r="AH122" s="26">
        <f t="shared" si="41"/>
        <v>5</v>
      </c>
      <c r="AI122" s="27">
        <f t="shared" si="42"/>
        <v>14.416666666666666</v>
      </c>
      <c r="AJ122" s="28">
        <f t="shared" si="43"/>
        <v>16.625</v>
      </c>
      <c r="AK122" s="31"/>
      <c r="AL122" s="12"/>
      <c r="AM122" s="12"/>
      <c r="AN122" s="12"/>
      <c r="AO122" s="12"/>
    </row>
    <row r="123" spans="1:41" ht="15.75" thickBot="1">
      <c r="A123" s="13">
        <v>122</v>
      </c>
      <c r="B123" s="10" t="s">
        <v>315</v>
      </c>
      <c r="C123" s="10" t="s">
        <v>66</v>
      </c>
      <c r="D123" s="10"/>
      <c r="E123" s="10" t="s">
        <v>244</v>
      </c>
      <c r="F123" s="65">
        <v>616167</v>
      </c>
      <c r="G123" s="10" t="s">
        <v>53</v>
      </c>
      <c r="H123" s="10">
        <v>13</v>
      </c>
      <c r="I123" s="10">
        <v>9</v>
      </c>
      <c r="J123" s="10">
        <v>22</v>
      </c>
      <c r="K123" s="17">
        <f t="shared" si="33"/>
        <v>15.75</v>
      </c>
      <c r="L123" s="10">
        <v>0</v>
      </c>
      <c r="M123" s="10">
        <v>0</v>
      </c>
      <c r="N123" s="10">
        <v>4</v>
      </c>
      <c r="O123" s="10" t="s">
        <v>50</v>
      </c>
      <c r="P123" s="10"/>
      <c r="Q123" s="10"/>
      <c r="R123" s="10"/>
      <c r="S123" s="10"/>
      <c r="T123" s="10"/>
      <c r="U123" s="10"/>
      <c r="V123" s="10"/>
      <c r="W123" s="10"/>
      <c r="X123" s="10">
        <v>0</v>
      </c>
      <c r="Y123" s="18">
        <v>0</v>
      </c>
      <c r="Z123" s="8">
        <f t="shared" si="34"/>
        <v>15.75</v>
      </c>
      <c r="AA123" s="19">
        <f t="shared" si="35"/>
        <v>15.75</v>
      </c>
      <c r="AB123" s="10">
        <f t="shared" si="36"/>
        <v>19.75</v>
      </c>
      <c r="AC123" s="10">
        <f t="shared" si="37"/>
        <v>15.75</v>
      </c>
      <c r="AD123" s="10">
        <f t="shared" si="38"/>
        <v>15.75</v>
      </c>
      <c r="AE123" s="10">
        <f t="shared" si="39"/>
        <v>15.75</v>
      </c>
      <c r="AF123" s="10" t="s">
        <v>55</v>
      </c>
      <c r="AG123" s="33">
        <f t="shared" si="40"/>
        <v>13</v>
      </c>
      <c r="AH123" s="20">
        <f t="shared" si="41"/>
        <v>10</v>
      </c>
      <c r="AI123" s="21">
        <f t="shared" si="42"/>
        <v>13.833333333333334</v>
      </c>
      <c r="AJ123" s="22">
        <f t="shared" si="43"/>
        <v>15.75</v>
      </c>
      <c r="AK123" s="23"/>
    </row>
    <row r="124" spans="1:41" ht="15.75" thickBot="1">
      <c r="A124" s="10">
        <v>123</v>
      </c>
      <c r="B124" s="10" t="s">
        <v>247</v>
      </c>
      <c r="C124" s="10" t="s">
        <v>54</v>
      </c>
      <c r="D124" s="10"/>
      <c r="E124" s="10" t="s">
        <v>244</v>
      </c>
      <c r="F124" s="65">
        <v>622673</v>
      </c>
      <c r="G124" s="10" t="s">
        <v>53</v>
      </c>
      <c r="H124" s="10">
        <v>10</v>
      </c>
      <c r="I124" s="10">
        <v>10</v>
      </c>
      <c r="J124" s="10">
        <v>3</v>
      </c>
      <c r="K124" s="17">
        <f t="shared" si="33"/>
        <v>11.25</v>
      </c>
      <c r="L124" s="10">
        <v>4</v>
      </c>
      <c r="M124" s="10">
        <v>0</v>
      </c>
      <c r="N124" s="10">
        <v>4</v>
      </c>
      <c r="O124" s="10" t="s">
        <v>32</v>
      </c>
      <c r="P124" s="10">
        <v>10</v>
      </c>
      <c r="Q124" s="10" t="s">
        <v>32</v>
      </c>
      <c r="R124" s="10"/>
      <c r="S124" s="10"/>
      <c r="T124" s="10"/>
      <c r="U124" s="10"/>
      <c r="V124" s="10"/>
      <c r="W124" s="10"/>
      <c r="X124" s="10">
        <v>0</v>
      </c>
      <c r="Y124" s="18">
        <v>0</v>
      </c>
      <c r="Z124" s="8">
        <f t="shared" si="34"/>
        <v>15.25</v>
      </c>
      <c r="AA124" s="19">
        <f t="shared" si="35"/>
        <v>29.25</v>
      </c>
      <c r="AB124" s="10">
        <f t="shared" si="36"/>
        <v>15.25</v>
      </c>
      <c r="AC124" s="10">
        <f t="shared" si="37"/>
        <v>15.25</v>
      </c>
      <c r="AD124" s="10">
        <f t="shared" si="38"/>
        <v>15.25</v>
      </c>
      <c r="AE124" s="10">
        <f t="shared" si="39"/>
        <v>15.25</v>
      </c>
      <c r="AF124" s="10" t="s">
        <v>55</v>
      </c>
      <c r="AG124" s="33">
        <f t="shared" si="40"/>
        <v>10</v>
      </c>
      <c r="AH124" s="20">
        <f t="shared" si="41"/>
        <v>10</v>
      </c>
      <c r="AI124" s="21">
        <f t="shared" si="42"/>
        <v>10.833333333333334</v>
      </c>
      <c r="AJ124" s="22">
        <f t="shared" si="43"/>
        <v>11.25</v>
      </c>
      <c r="AK124" s="23"/>
    </row>
    <row r="125" spans="1:41" ht="15.75" thickBot="1">
      <c r="A125" s="13">
        <v>124</v>
      </c>
      <c r="B125" s="10" t="s">
        <v>227</v>
      </c>
      <c r="C125" s="10" t="s">
        <v>90</v>
      </c>
      <c r="D125" s="10" t="s">
        <v>34</v>
      </c>
      <c r="E125" s="10" t="s">
        <v>228</v>
      </c>
      <c r="F125" s="65">
        <v>622207</v>
      </c>
      <c r="G125" s="10" t="s">
        <v>53</v>
      </c>
      <c r="H125" s="10">
        <v>13</v>
      </c>
      <c r="I125" s="10">
        <v>3</v>
      </c>
      <c r="J125" s="10">
        <v>19</v>
      </c>
      <c r="K125" s="17">
        <f t="shared" si="33"/>
        <v>15</v>
      </c>
      <c r="L125" s="10">
        <v>0</v>
      </c>
      <c r="M125" s="10">
        <v>0</v>
      </c>
      <c r="N125" s="10">
        <v>4</v>
      </c>
      <c r="O125" s="10" t="s">
        <v>81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8">
        <v>0</v>
      </c>
      <c r="Z125" s="8">
        <f t="shared" si="34"/>
        <v>15</v>
      </c>
      <c r="AA125" s="19">
        <f t="shared" si="35"/>
        <v>15</v>
      </c>
      <c r="AB125" s="10">
        <f t="shared" si="36"/>
        <v>15</v>
      </c>
      <c r="AC125" s="10">
        <f t="shared" si="37"/>
        <v>19</v>
      </c>
      <c r="AD125" s="10">
        <f t="shared" si="38"/>
        <v>15</v>
      </c>
      <c r="AE125" s="10">
        <f t="shared" si="39"/>
        <v>15</v>
      </c>
      <c r="AF125" s="10" t="s">
        <v>55</v>
      </c>
      <c r="AG125" s="33">
        <f t="shared" si="40"/>
        <v>13</v>
      </c>
      <c r="AH125" s="20">
        <f t="shared" si="41"/>
        <v>4</v>
      </c>
      <c r="AI125" s="21">
        <f t="shared" si="42"/>
        <v>13.333333333333334</v>
      </c>
      <c r="AJ125" s="22">
        <f t="shared" si="43"/>
        <v>15</v>
      </c>
      <c r="AK125" s="23"/>
    </row>
    <row r="126" spans="1:41" ht="15.75" thickBot="1">
      <c r="A126" s="10">
        <v>125</v>
      </c>
      <c r="B126" s="10" t="s">
        <v>291</v>
      </c>
      <c r="C126" s="10" t="s">
        <v>96</v>
      </c>
      <c r="D126" s="10"/>
      <c r="E126" s="10" t="s">
        <v>244</v>
      </c>
      <c r="F126" s="65">
        <v>702898</v>
      </c>
      <c r="G126" s="10" t="s">
        <v>53</v>
      </c>
      <c r="H126" s="10">
        <v>10</v>
      </c>
      <c r="I126" s="10">
        <v>5</v>
      </c>
      <c r="J126" s="10">
        <v>17</v>
      </c>
      <c r="K126" s="17">
        <f t="shared" si="33"/>
        <v>10.75</v>
      </c>
      <c r="L126" s="10">
        <v>4</v>
      </c>
      <c r="M126" s="10">
        <v>0</v>
      </c>
      <c r="N126" s="10">
        <v>4</v>
      </c>
      <c r="O126" s="10" t="s">
        <v>32</v>
      </c>
      <c r="P126" s="10">
        <v>10</v>
      </c>
      <c r="Q126" s="10" t="s">
        <v>32</v>
      </c>
      <c r="R126" s="10"/>
      <c r="S126" s="10"/>
      <c r="T126" s="10"/>
      <c r="U126" s="10"/>
      <c r="V126" s="10"/>
      <c r="W126" s="10"/>
      <c r="X126" s="10">
        <v>0</v>
      </c>
      <c r="Y126" s="18">
        <v>0</v>
      </c>
      <c r="Z126" s="8">
        <f t="shared" si="34"/>
        <v>14.75</v>
      </c>
      <c r="AA126" s="19">
        <f t="shared" si="35"/>
        <v>28.75</v>
      </c>
      <c r="AB126" s="10">
        <f t="shared" si="36"/>
        <v>14.75</v>
      </c>
      <c r="AC126" s="10">
        <f t="shared" si="37"/>
        <v>14.75</v>
      </c>
      <c r="AD126" s="10">
        <f t="shared" si="38"/>
        <v>14.75</v>
      </c>
      <c r="AE126" s="10">
        <f t="shared" si="39"/>
        <v>14.75</v>
      </c>
      <c r="AF126" s="10" t="s">
        <v>55</v>
      </c>
      <c r="AG126" s="33">
        <f t="shared" si="40"/>
        <v>10</v>
      </c>
      <c r="AH126" s="20">
        <f t="shared" si="41"/>
        <v>6</v>
      </c>
      <c r="AI126" s="21">
        <f t="shared" si="42"/>
        <v>10.5</v>
      </c>
      <c r="AJ126" s="22">
        <f t="shared" si="43"/>
        <v>10.75</v>
      </c>
      <c r="AK126" s="23"/>
    </row>
    <row r="127" spans="1:41" ht="15.75" thickBot="1">
      <c r="A127" s="13">
        <v>126</v>
      </c>
      <c r="B127" s="10" t="s">
        <v>268</v>
      </c>
      <c r="C127" s="10" t="s">
        <v>269</v>
      </c>
      <c r="D127" s="10"/>
      <c r="E127" s="10" t="s">
        <v>244</v>
      </c>
      <c r="F127" s="65">
        <v>622336</v>
      </c>
      <c r="G127" s="10" t="s">
        <v>53</v>
      </c>
      <c r="H127" s="10">
        <v>13</v>
      </c>
      <c r="I127" s="10">
        <v>0</v>
      </c>
      <c r="J127" s="10">
        <v>17</v>
      </c>
      <c r="K127" s="17">
        <f t="shared" si="33"/>
        <v>14.625</v>
      </c>
      <c r="L127" s="10">
        <v>0</v>
      </c>
      <c r="M127" s="10">
        <v>0</v>
      </c>
      <c r="N127" s="10">
        <v>4</v>
      </c>
      <c r="O127" s="10" t="s">
        <v>32</v>
      </c>
      <c r="P127" s="10"/>
      <c r="Q127" s="10"/>
      <c r="R127" s="10"/>
      <c r="S127" s="10"/>
      <c r="T127" s="10"/>
      <c r="U127" s="10"/>
      <c r="V127" s="10"/>
      <c r="W127" s="10"/>
      <c r="X127" s="10">
        <v>0</v>
      </c>
      <c r="Y127" s="18">
        <v>0</v>
      </c>
      <c r="Z127" s="8">
        <f t="shared" si="34"/>
        <v>14.625</v>
      </c>
      <c r="AA127" s="19">
        <f t="shared" si="35"/>
        <v>18.625</v>
      </c>
      <c r="AB127" s="10">
        <f t="shared" si="36"/>
        <v>14.625</v>
      </c>
      <c r="AC127" s="10">
        <f t="shared" si="37"/>
        <v>14.625</v>
      </c>
      <c r="AD127" s="10">
        <f t="shared" si="38"/>
        <v>14.625</v>
      </c>
      <c r="AE127" s="10">
        <f t="shared" si="39"/>
        <v>14.625</v>
      </c>
      <c r="AF127" s="10" t="s">
        <v>55</v>
      </c>
      <c r="AG127" s="33">
        <f t="shared" si="40"/>
        <v>13</v>
      </c>
      <c r="AH127" s="20">
        <f t="shared" si="41"/>
        <v>1</v>
      </c>
      <c r="AI127" s="21">
        <f t="shared" si="42"/>
        <v>13.083333333333334</v>
      </c>
      <c r="AJ127" s="22">
        <f t="shared" si="43"/>
        <v>14.625</v>
      </c>
      <c r="AK127" s="23"/>
    </row>
    <row r="128" spans="1:41" ht="15.75" thickBot="1">
      <c r="A128" s="10">
        <v>127</v>
      </c>
      <c r="B128" s="10" t="s">
        <v>129</v>
      </c>
      <c r="C128" s="10" t="s">
        <v>257</v>
      </c>
      <c r="D128" s="10"/>
      <c r="E128" s="10" t="s">
        <v>244</v>
      </c>
      <c r="F128" s="65">
        <v>704002</v>
      </c>
      <c r="G128" s="10" t="s">
        <v>53</v>
      </c>
      <c r="H128" s="10">
        <v>9</v>
      </c>
      <c r="I128" s="10">
        <v>4</v>
      </c>
      <c r="J128" s="10">
        <v>26</v>
      </c>
      <c r="K128" s="17">
        <f t="shared" si="33"/>
        <v>9.4160000000000004</v>
      </c>
      <c r="L128" s="10">
        <v>4</v>
      </c>
      <c r="M128" s="10">
        <v>0</v>
      </c>
      <c r="N128" s="10">
        <v>4</v>
      </c>
      <c r="O128" s="10" t="s">
        <v>32</v>
      </c>
      <c r="P128" s="10"/>
      <c r="Q128" s="10"/>
      <c r="R128" s="10"/>
      <c r="S128" s="10"/>
      <c r="T128" s="10"/>
      <c r="U128" s="10"/>
      <c r="V128" s="10"/>
      <c r="W128" s="10"/>
      <c r="X128" s="10">
        <v>0</v>
      </c>
      <c r="Y128" s="10">
        <v>0</v>
      </c>
      <c r="Z128" s="8">
        <f t="shared" si="34"/>
        <v>13.416</v>
      </c>
      <c r="AA128" s="17">
        <f t="shared" si="35"/>
        <v>17.416</v>
      </c>
      <c r="AB128" s="10">
        <f t="shared" si="36"/>
        <v>13.416</v>
      </c>
      <c r="AC128" s="10">
        <f t="shared" si="37"/>
        <v>13.416</v>
      </c>
      <c r="AD128" s="10">
        <f t="shared" si="38"/>
        <v>13.416</v>
      </c>
      <c r="AE128" s="10">
        <f t="shared" si="39"/>
        <v>13.416</v>
      </c>
      <c r="AF128" s="10" t="s">
        <v>55</v>
      </c>
      <c r="AG128" s="33">
        <f t="shared" si="40"/>
        <v>9</v>
      </c>
      <c r="AH128" s="20">
        <f t="shared" si="41"/>
        <v>5</v>
      </c>
      <c r="AI128" s="21">
        <f t="shared" si="42"/>
        <v>9.4166666666666661</v>
      </c>
      <c r="AJ128" s="22">
        <f t="shared" si="43"/>
        <v>9.4160000000000004</v>
      </c>
      <c r="AK128" s="23"/>
    </row>
    <row r="129" spans="1:37">
      <c r="A129" s="13">
        <v>128</v>
      </c>
      <c r="B129" s="10" t="s">
        <v>295</v>
      </c>
      <c r="C129" s="10" t="s">
        <v>72</v>
      </c>
      <c r="D129" s="10"/>
      <c r="E129" s="10" t="s">
        <v>244</v>
      </c>
      <c r="F129" s="65">
        <v>703708</v>
      </c>
      <c r="G129" s="10" t="s">
        <v>53</v>
      </c>
      <c r="H129" s="10">
        <v>11</v>
      </c>
      <c r="I129" s="10">
        <v>6</v>
      </c>
      <c r="J129" s="10">
        <v>25</v>
      </c>
      <c r="K129" s="17">
        <f t="shared" si="33"/>
        <v>12.375</v>
      </c>
      <c r="L129" s="10">
        <v>0</v>
      </c>
      <c r="M129" s="10">
        <v>0</v>
      </c>
      <c r="N129" s="10">
        <v>0</v>
      </c>
      <c r="O129" s="10"/>
      <c r="P129" s="10">
        <v>0</v>
      </c>
      <c r="Q129" s="10"/>
      <c r="R129" s="10"/>
      <c r="S129" s="10"/>
      <c r="T129" s="10"/>
      <c r="U129" s="10"/>
      <c r="V129" s="10"/>
      <c r="W129" s="10"/>
      <c r="X129" s="10">
        <v>0</v>
      </c>
      <c r="Y129" s="10">
        <v>0</v>
      </c>
      <c r="Z129" s="17">
        <f t="shared" si="34"/>
        <v>12.375</v>
      </c>
      <c r="AA129" s="17">
        <f t="shared" si="35"/>
        <v>12.375</v>
      </c>
      <c r="AB129" s="10">
        <f t="shared" si="36"/>
        <v>12.375</v>
      </c>
      <c r="AC129" s="10">
        <f t="shared" si="37"/>
        <v>12.375</v>
      </c>
      <c r="AD129" s="10">
        <f t="shared" si="38"/>
        <v>12.375</v>
      </c>
      <c r="AE129" s="10">
        <f t="shared" si="39"/>
        <v>12.375</v>
      </c>
      <c r="AF129" s="10" t="s">
        <v>55</v>
      </c>
      <c r="AG129" s="53">
        <f t="shared" si="40"/>
        <v>11</v>
      </c>
      <c r="AH129" s="54">
        <f t="shared" si="41"/>
        <v>7</v>
      </c>
      <c r="AI129" s="55">
        <f t="shared" si="42"/>
        <v>11.583333333333334</v>
      </c>
      <c r="AJ129" s="56">
        <f t="shared" si="43"/>
        <v>12.375</v>
      </c>
      <c r="AK129" s="23"/>
    </row>
    <row r="130" spans="1:37">
      <c r="Y130" s="14"/>
      <c r="Z130" s="15"/>
    </row>
    <row r="131" spans="1:37">
      <c r="Y131" s="14"/>
      <c r="Z131" s="15"/>
    </row>
    <row r="132" spans="1:37">
      <c r="Y132" s="14"/>
      <c r="Z132" s="15"/>
    </row>
    <row r="133" spans="1:37">
      <c r="Y133" s="14"/>
      <c r="Z133" s="15"/>
    </row>
    <row r="134" spans="1:37">
      <c r="Y134" s="14"/>
      <c r="Z134" s="15"/>
    </row>
    <row r="135" spans="1:37">
      <c r="Y135" s="14"/>
      <c r="Z135" s="15"/>
      <c r="AA135" s="16"/>
    </row>
    <row r="136" spans="1:37">
      <c r="Y136" s="14"/>
      <c r="Z136" s="15"/>
      <c r="AA136" s="16"/>
    </row>
    <row r="137" spans="1:37">
      <c r="Y137" s="14"/>
      <c r="Z137" s="15"/>
      <c r="AA137" s="16"/>
    </row>
    <row r="138" spans="1:37">
      <c r="Y138" s="14"/>
      <c r="Z138" s="15"/>
      <c r="AA138" s="16"/>
    </row>
    <row r="139" spans="1:37">
      <c r="Y139" s="14"/>
      <c r="Z139" s="15"/>
      <c r="AA139" s="16"/>
    </row>
    <row r="140" spans="1:37">
      <c r="Y140" s="14"/>
      <c r="Z140" s="15"/>
      <c r="AA140" s="16"/>
    </row>
    <row r="141" spans="1:37">
      <c r="Y141" s="14"/>
      <c r="Z141" s="15"/>
      <c r="AA141" s="16"/>
    </row>
    <row r="142" spans="1:37">
      <c r="Y142" s="14"/>
      <c r="Z142" s="15"/>
      <c r="AA142" s="16"/>
    </row>
    <row r="143" spans="1:37">
      <c r="Y143" s="14"/>
      <c r="Z143" s="15"/>
      <c r="AA143" s="16"/>
    </row>
    <row r="144" spans="1:37">
      <c r="Y144" s="14"/>
      <c r="Z144" s="15"/>
      <c r="AA144" s="16"/>
    </row>
    <row r="145" spans="25:27">
      <c r="Y145" s="14"/>
      <c r="Z145" s="15"/>
      <c r="AA145" s="16"/>
    </row>
    <row r="146" spans="25:27">
      <c r="Y146" s="14"/>
      <c r="Z146" s="15"/>
      <c r="AA146" s="16"/>
    </row>
    <row r="147" spans="25:27">
      <c r="Y147" s="14"/>
      <c r="Z147" s="15"/>
      <c r="AA147" s="16"/>
    </row>
    <row r="148" spans="25:27">
      <c r="Y148" s="14"/>
      <c r="Z148" s="15"/>
      <c r="AA148" s="16"/>
    </row>
    <row r="149" spans="25:27">
      <c r="Z149" s="52"/>
    </row>
  </sheetData>
  <sortState ref="A2:AO149">
    <sortCondition ref="AF2:AF149" customList="ΝΑΙ"/>
    <sortCondition descending="1" ref="Z2:Z14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dcterms:created xsi:type="dcterms:W3CDTF">2020-08-21T12:06:49Z</dcterms:created>
  <dcterms:modified xsi:type="dcterms:W3CDTF">2020-09-03T13:31:18Z</dcterms:modified>
</cp:coreProperties>
</file>